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345" yWindow="210" windowWidth="17235" windowHeight="11760" firstSheet="3" activeTab="4"/>
  </bookViews>
  <sheets>
    <sheet name="使い方" sheetId="7" state="hidden" r:id="rId1"/>
    <sheet name="入力" sheetId="4" state="hidden" r:id="rId2"/>
    <sheet name="スコアシート" sheetId="13" state="hidden" r:id="rId3"/>
    <sheet name="①メンバー変更用紙" sheetId="14" r:id="rId4"/>
    <sheet name="②プログラム用提出ベース" sheetId="18" r:id="rId5"/>
  </sheets>
  <definedNames>
    <definedName name="Aチーム名">入力!$B$10</definedName>
    <definedName name="Bチーム名">入力!$F$10</definedName>
    <definedName name="№">入力!$B$3</definedName>
    <definedName name="_xlnm.Print_Area" localSheetId="3">①メンバー変更用紙!$A$1:$I$47</definedName>
    <definedName name="_xlnm.Print_Area" localSheetId="2">スコアシート!$A$2:$AJ$55</definedName>
    <definedName name="_xlnm.Print_Area" localSheetId="0">使い方!$A$1:$D$30</definedName>
    <definedName name="_xlnm.Print_Area" localSheetId="1">入力!$A$1:$H$28</definedName>
    <definedName name="Z_AC3DDB26_24CA_4738_B251_BACDCBA08F9F_.wvu.PrintArea" localSheetId="3" hidden="1">①メンバー変更用紙!$A$1:$I$47</definedName>
    <definedName name="Z_AC3DDB26_24CA_4738_B251_BACDCBA08F9F_.wvu.PrintArea" localSheetId="2" hidden="1">スコアシート!$A$2:$AJ$55</definedName>
    <definedName name="Z_AC3DDB26_24CA_4738_B251_BACDCBA08F9F_.wvu.PrintArea" localSheetId="0" hidden="1">使い方!$A$1:$D$30</definedName>
    <definedName name="Z_AC3DDB26_24CA_4738_B251_BACDCBA08F9F_.wvu.PrintArea" localSheetId="1" hidden="1">入力!$A$1:$H$28</definedName>
    <definedName name="月">入力!$B$5</definedName>
    <definedName name="時間">入力!$B$7</definedName>
    <definedName name="場所">入力!$B$2</definedName>
    <definedName name="大会名">入力!$B$1</definedName>
    <definedName name="日">入力!$B$6</definedName>
    <definedName name="年">入力!$B$4</definedName>
  </definedNames>
  <calcPr calcId="145621"/>
  <customWorkbookViews>
    <customWorkbookView name="Yamashita Satoru - 個人用ビュー" guid="{AC3DDB26-24CA-4738-B251-BACDCBA08F9F}" mergeInterval="0" personalView="1" maximized="1" xWindow="1" yWindow="1" windowWidth="1676" windowHeight="823" activeSheetId="18"/>
  </customWorkbookViews>
</workbook>
</file>

<file path=xl/calcChain.xml><?xml version="1.0" encoding="utf-8"?>
<calcChain xmlns="http://schemas.openxmlformats.org/spreadsheetml/2006/main">
  <c r="C4" i="4" l="1"/>
  <c r="C7" i="4"/>
  <c r="D50" i="13"/>
  <c r="D49" i="13"/>
  <c r="J48" i="13"/>
  <c r="H48" i="13"/>
  <c r="B48" i="13"/>
  <c r="J47" i="13"/>
  <c r="H47" i="13"/>
  <c r="B47" i="13"/>
  <c r="J46" i="13"/>
  <c r="H46" i="13"/>
  <c r="B46" i="13"/>
  <c r="J45" i="13"/>
  <c r="H45" i="13"/>
  <c r="B45" i="13"/>
  <c r="J44" i="13"/>
  <c r="H44" i="13"/>
  <c r="B44" i="13"/>
  <c r="J43" i="13"/>
  <c r="H43" i="13"/>
  <c r="B43" i="13"/>
  <c r="J42" i="13"/>
  <c r="H42" i="13"/>
  <c r="B42" i="13"/>
  <c r="J41" i="13"/>
  <c r="H41" i="13"/>
  <c r="B41" i="13"/>
  <c r="J40" i="13"/>
  <c r="H40" i="13"/>
  <c r="B40" i="13"/>
  <c r="J39" i="13"/>
  <c r="H39" i="13"/>
  <c r="B39" i="13"/>
  <c r="J38" i="13"/>
  <c r="H38" i="13"/>
  <c r="B38" i="13"/>
  <c r="J37" i="13"/>
  <c r="H37" i="13"/>
  <c r="B37" i="13"/>
  <c r="J36" i="13"/>
  <c r="H36" i="13"/>
  <c r="B36" i="13"/>
  <c r="J35" i="13"/>
  <c r="H35" i="13"/>
  <c r="B35" i="13"/>
  <c r="J34" i="13"/>
  <c r="H34" i="13"/>
  <c r="B34" i="13"/>
  <c r="AH5" i="13"/>
  <c r="AB5" i="13"/>
  <c r="X5" i="13"/>
  <c r="S5" i="13"/>
  <c r="D29" i="13"/>
  <c r="U3" i="13"/>
  <c r="D6" i="13"/>
  <c r="E3" i="13"/>
  <c r="J24" i="13"/>
  <c r="J23" i="13"/>
  <c r="B24" i="13"/>
  <c r="B23" i="13"/>
  <c r="G55" i="13"/>
  <c r="D27" i="13"/>
  <c r="D26" i="13"/>
  <c r="J25" i="13"/>
  <c r="H25" i="13"/>
  <c r="B25" i="13"/>
  <c r="H24" i="13"/>
  <c r="H23" i="13"/>
  <c r="J22" i="13"/>
  <c r="H22" i="13"/>
  <c r="B22" i="13"/>
  <c r="J21" i="13"/>
  <c r="H21" i="13"/>
  <c r="B21" i="13"/>
  <c r="J20" i="13"/>
  <c r="H20" i="13"/>
  <c r="B20" i="13"/>
  <c r="J19" i="13"/>
  <c r="H19" i="13"/>
  <c r="B19" i="13"/>
  <c r="J18" i="13"/>
  <c r="H18" i="13"/>
  <c r="B18" i="13"/>
  <c r="J17" i="13"/>
  <c r="H17" i="13"/>
  <c r="B17" i="13"/>
  <c r="J16" i="13"/>
  <c r="H16" i="13"/>
  <c r="B16" i="13"/>
  <c r="J15" i="13"/>
  <c r="H15" i="13"/>
  <c r="B15" i="13"/>
  <c r="J14" i="13"/>
  <c r="H14" i="13"/>
  <c r="B14" i="13"/>
  <c r="J13" i="13"/>
  <c r="H13" i="13"/>
  <c r="B13" i="13"/>
  <c r="J12" i="13"/>
  <c r="H12" i="13"/>
  <c r="B12" i="13"/>
  <c r="J11" i="13"/>
  <c r="H11" i="13"/>
  <c r="B11" i="13"/>
  <c r="W4" i="13"/>
  <c r="D5" i="13"/>
  <c r="D4" i="13"/>
</calcChain>
</file>

<file path=xl/sharedStrings.xml><?xml version="1.0" encoding="utf-8"?>
<sst xmlns="http://schemas.openxmlformats.org/spreadsheetml/2006/main" count="215" uniqueCount="143">
  <si>
    <t>場所</t>
    <rPh sb="0" eb="2">
      <t>バショ</t>
    </rPh>
    <phoneticPr fontId="2"/>
  </si>
  <si>
    <t>№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</si>
  <si>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</si>
  <si>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</si>
  <si>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</si>
  <si>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チーム名</t>
    <rPh sb="3" eb="4">
      <t>メイ</t>
    </rPh>
    <phoneticPr fontId="2"/>
  </si>
  <si>
    <t>選手氏名</t>
    <rPh sb="0" eb="2">
      <t>センシュ</t>
    </rPh>
    <rPh sb="2" eb="4">
      <t>シメイ</t>
    </rPh>
    <phoneticPr fontId="2"/>
  </si>
  <si>
    <t>コーチ</t>
    <phoneticPr fontId="2"/>
  </si>
  <si>
    <t>Ａコーチ</t>
    <phoneticPr fontId="2"/>
  </si>
  <si>
    <t>Ａチーム</t>
    <phoneticPr fontId="2"/>
  </si>
  <si>
    <t>Ｂチーム</t>
    <phoneticPr fontId="2"/>
  </si>
  <si>
    <t>大会名</t>
    <rPh sb="0" eb="3">
      <t>タイカイメイ</t>
    </rPh>
    <phoneticPr fontId="2"/>
  </si>
  <si>
    <t>No.</t>
    <phoneticPr fontId="2"/>
  </si>
  <si>
    <t>Pl･in</t>
    <phoneticPr fontId="2"/>
  </si>
  <si>
    <t>Ａ</t>
    <phoneticPr fontId="2"/>
  </si>
  <si>
    <t>Ｂ</t>
    <phoneticPr fontId="2"/>
  </si>
  <si>
    <t>プリンタの種類により、出力サイズは微妙に異なります。上記のサイズ通りに印刷されない場合は</t>
    <rPh sb="5" eb="7">
      <t>シュルイ</t>
    </rPh>
    <rPh sb="11" eb="13">
      <t>シュツリョク</t>
    </rPh>
    <rPh sb="17" eb="19">
      <t>ビミョウ</t>
    </rPh>
    <rPh sb="20" eb="21">
      <t>コト</t>
    </rPh>
    <rPh sb="26" eb="28">
      <t>ジョウキ</t>
    </rPh>
    <rPh sb="32" eb="33">
      <t>ドオ</t>
    </rPh>
    <rPh sb="35" eb="37">
      <t>インサツ</t>
    </rPh>
    <rPh sb="41" eb="43">
      <t>バアイ</t>
    </rPh>
    <phoneticPr fontId="2"/>
  </si>
  <si>
    <t>印刷倍率を調整して標準サイズに合わせてください。</t>
    <rPh sb="0" eb="2">
      <t>インサツ</t>
    </rPh>
    <rPh sb="2" eb="4">
      <t>バイリツ</t>
    </rPh>
    <rPh sb="5" eb="7">
      <t>チョウセイ</t>
    </rPh>
    <rPh sb="9" eb="11">
      <t>ヒョウジュン</t>
    </rPh>
    <rPh sb="15" eb="16">
      <t>ア</t>
    </rPh>
    <phoneticPr fontId="2"/>
  </si>
  <si>
    <t>CAP</t>
    <phoneticPr fontId="2"/>
  </si>
  <si>
    <t>キャプテンは、「CAP」の欄に「１」を入力してください。</t>
    <rPh sb="13" eb="14">
      <t>ラン</t>
    </rPh>
    <rPh sb="19" eb="21">
      <t>ニュウリョク</t>
    </rPh>
    <phoneticPr fontId="2"/>
  </si>
  <si>
    <t>CAP</t>
    <phoneticPr fontId="2"/>
  </si>
  <si>
    <t>№</t>
    <phoneticPr fontId="2"/>
  </si>
  <si>
    <t>「データ入力枠」に選手氏名等を入力すれば、４枚のメンバー表が一度にできます。</t>
    <rPh sb="4" eb="6">
      <t>ニュウリョク</t>
    </rPh>
    <rPh sb="6" eb="7">
      <t>ワク</t>
    </rPh>
    <rPh sb="9" eb="11">
      <t>センシュ</t>
    </rPh>
    <rPh sb="11" eb="13">
      <t>シメイ</t>
    </rPh>
    <rPh sb="13" eb="14">
      <t>トウ</t>
    </rPh>
    <rPh sb="15" eb="17">
      <t>ニュウリョク</t>
    </rPh>
    <rPh sb="22" eb="23">
      <t>マイ</t>
    </rPh>
    <rPh sb="28" eb="29">
      <t>ヒョウ</t>
    </rPh>
    <rPh sb="30" eb="32">
      <t>イチド</t>
    </rPh>
    <phoneticPr fontId="2"/>
  </si>
  <si>
    <t>■</t>
    <phoneticPr fontId="2"/>
  </si>
  <si>
    <t>（スコアシートには、(CAP) と表示されます）</t>
    <rPh sb="17" eb="19">
      <t>ヒョウジ</t>
    </rPh>
    <phoneticPr fontId="2"/>
  </si>
  <si>
    <t>山口県バスケットボール協会</t>
    <rPh sb="0" eb="3">
      <t>ヤマグチケン</t>
    </rPh>
    <rPh sb="11" eb="13">
      <t>キョウカイ</t>
    </rPh>
    <phoneticPr fontId="2"/>
  </si>
  <si>
    <t>2P</t>
    <phoneticPr fontId="2"/>
  </si>
  <si>
    <t>4P</t>
    <phoneticPr fontId="2"/>
  </si>
  <si>
    <t>チームファウル</t>
    <phoneticPr fontId="2"/>
  </si>
  <si>
    <t>B</t>
    <phoneticPr fontId="2"/>
  </si>
  <si>
    <t>A</t>
    <phoneticPr fontId="2"/>
  </si>
  <si>
    <t>－</t>
    <phoneticPr fontId="2"/>
  </si>
  <si>
    <t>Game No.</t>
    <phoneticPr fontId="2"/>
  </si>
  <si>
    <t>チームＡ：</t>
    <phoneticPr fontId="2"/>
  </si>
  <si>
    <t>チームＢ：</t>
    <phoneticPr fontId="2"/>
  </si>
  <si>
    <t>場所</t>
    <rPh sb="0" eb="1">
      <t>バ</t>
    </rPh>
    <rPh sb="1" eb="2">
      <t>トコロ</t>
    </rPh>
    <phoneticPr fontId="2"/>
  </si>
  <si>
    <t>日付</t>
    <rPh sb="0" eb="2">
      <t>ヒツ</t>
    </rPh>
    <phoneticPr fontId="2"/>
  </si>
  <si>
    <t>時間</t>
    <rPh sb="0" eb="2">
      <t>ジカン</t>
    </rPh>
    <phoneticPr fontId="2"/>
  </si>
  <si>
    <t>チームＡ：</t>
    <phoneticPr fontId="2"/>
  </si>
  <si>
    <t>タイムアウト</t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</si>
  <si>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</si>
  <si>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ファウル</t>
    <phoneticPr fontId="2"/>
  </si>
  <si>
    <t>チームＢ：</t>
    <phoneticPr fontId="2"/>
  </si>
  <si>
    <t>サイン</t>
    <phoneticPr fontId="2"/>
  </si>
  <si>
    <t>コーチ</t>
    <phoneticPr fontId="2"/>
  </si>
  <si>
    <t>Ａ．コーチ</t>
    <phoneticPr fontId="2"/>
  </si>
  <si>
    <t>スコアラー</t>
    <phoneticPr fontId="2"/>
  </si>
  <si>
    <t>Ａ．スコアラー</t>
    <phoneticPr fontId="2"/>
  </si>
  <si>
    <t>タイマー</t>
    <phoneticPr fontId="2"/>
  </si>
  <si>
    <t>24秒ｵﾍﾟﾚｲﾀｰ</t>
    <rPh sb="2" eb="3">
      <t>ビョウ</t>
    </rPh>
    <phoneticPr fontId="2"/>
  </si>
  <si>
    <t>主　審</t>
    <rPh sb="0" eb="1">
      <t>オモ</t>
    </rPh>
    <rPh sb="2" eb="3">
      <t>シン</t>
    </rPh>
    <phoneticPr fontId="2"/>
  </si>
  <si>
    <t>副　審</t>
    <rPh sb="0" eb="1">
      <t>フク</t>
    </rPh>
    <rPh sb="2" eb="3">
      <t>シン</t>
    </rPh>
    <phoneticPr fontId="2"/>
  </si>
  <si>
    <t>ラ ン ニ ン グ ・ ス コ ア</t>
    <phoneticPr fontId="2"/>
  </si>
  <si>
    <t>最終スコア</t>
    <rPh sb="0" eb="2">
      <t>サイシュウ</t>
    </rPh>
    <phoneticPr fontId="2"/>
  </si>
  <si>
    <t>勝者チーム</t>
    <rPh sb="0" eb="2">
      <t>ショウシャ</t>
    </rPh>
    <phoneticPr fontId="2"/>
  </si>
  <si>
    <t>スコア</t>
    <phoneticPr fontId="2"/>
  </si>
  <si>
    <t>第１ピリオド</t>
    <rPh sb="0" eb="1">
      <t>ダイ</t>
    </rPh>
    <phoneticPr fontId="2"/>
  </si>
  <si>
    <t>第２ピリオド</t>
    <rPh sb="0" eb="1">
      <t>ダイ</t>
    </rPh>
    <phoneticPr fontId="2"/>
  </si>
  <si>
    <t>第３ピリオド</t>
    <rPh sb="0" eb="1">
      <t>ダイ</t>
    </rPh>
    <phoneticPr fontId="2"/>
  </si>
  <si>
    <t>第４ピリオド</t>
    <rPh sb="0" eb="1">
      <t>ダイ</t>
    </rPh>
    <phoneticPr fontId="2"/>
  </si>
  <si>
    <t>延長</t>
    <rPh sb="0" eb="2">
      <t>エンチョウ</t>
    </rPh>
    <phoneticPr fontId="2"/>
  </si>
  <si>
    <t>　</t>
    <phoneticPr fontId="2"/>
  </si>
  <si>
    <t>1P</t>
    <phoneticPr fontId="2"/>
  </si>
  <si>
    <t>3P</t>
    <phoneticPr fontId="2"/>
  </si>
  <si>
    <t>Game №</t>
    <phoneticPr fontId="2"/>
  </si>
  <si>
    <t>★スコアシートの本体（セルA4～AJ55）の標準サイズ</t>
    <rPh sb="8" eb="10">
      <t>ホンタイ</t>
    </rPh>
    <rPh sb="22" eb="24">
      <t>ヒョウジュン</t>
    </rPh>
    <phoneticPr fontId="2"/>
  </si>
  <si>
    <t>17.9cm</t>
    <phoneticPr fontId="2"/>
  </si>
  <si>
    <t>25.0cm</t>
    <phoneticPr fontId="2"/>
  </si>
  <si>
    <t>　　　　　　　　縦25.0cm×横17.9cm</t>
    <rPh sb="8" eb="9">
      <t>タテ</t>
    </rPh>
    <rPh sb="16" eb="17">
      <t>ヨコ</t>
    </rPh>
    <phoneticPr fontId="2"/>
  </si>
  <si>
    <t>★スコアシートの本体（セルA4～AJ55）の標準サイズ　…　縦25.0cm×横17.9cm</t>
    <rPh sb="8" eb="10">
      <t>ホンタイ</t>
    </rPh>
    <rPh sb="22" eb="24">
      <t>ヒョウジュン</t>
    </rPh>
    <rPh sb="30" eb="31">
      <t>タテ</t>
    </rPh>
    <rPh sb="38" eb="39">
      <t>ヨコ</t>
    </rPh>
    <phoneticPr fontId="2"/>
  </si>
  <si>
    <t>★メンバー表（１枚分）の標準サイズ　…………………… 　縦8.7cm×横5.3cm</t>
    <rPh sb="5" eb="6">
      <t>ヒョウ</t>
    </rPh>
    <rPh sb="8" eb="9">
      <t>マイ</t>
    </rPh>
    <rPh sb="9" eb="10">
      <t>ブン</t>
    </rPh>
    <rPh sb="12" eb="14">
      <t>ヒョウジュン</t>
    </rPh>
    <rPh sb="28" eb="29">
      <t>タテ</t>
    </rPh>
    <rPh sb="35" eb="36">
      <t>ヨコ</t>
    </rPh>
    <phoneticPr fontId="2"/>
  </si>
  <si>
    <t>「スコアシート」</t>
    <phoneticPr fontId="2"/>
  </si>
  <si>
    <t>（「スコアシート」シートにデータを直接入力することはできません）</t>
    <rPh sb="17" eb="19">
      <t>チョクセツ</t>
    </rPh>
    <rPh sb="19" eb="21">
      <t>ニュウリョク</t>
    </rPh>
    <phoneticPr fontId="2"/>
  </si>
  <si>
    <t>「メンバー表」</t>
    <rPh sb="5" eb="6">
      <t>ヒョウ</t>
    </rPh>
    <phoneticPr fontId="2"/>
  </si>
  <si>
    <t>（T.O.チーム名</t>
    <rPh sb="8" eb="9">
      <t>メイ</t>
    </rPh>
    <phoneticPr fontId="2"/>
  </si>
  <si>
    <t>)</t>
    <phoneticPr fontId="2"/>
  </si>
  <si>
    <t>色の枠に入力されたデータが「スコアシート｣シートに印字されます</t>
    <rPh sb="0" eb="1">
      <t>イロ</t>
    </rPh>
    <rPh sb="2" eb="3">
      <t>ワク</t>
    </rPh>
    <rPh sb="4" eb="6">
      <t>ニュウリョク</t>
    </rPh>
    <rPh sb="25" eb="27">
      <t>インジ</t>
    </rPh>
    <phoneticPr fontId="2"/>
  </si>
  <si>
    <t>※「スコアシート」シートに直接データを入力することはできません</t>
    <rPh sb="13" eb="15">
      <t>チョクセツ</t>
    </rPh>
    <rPh sb="19" eb="21">
      <t>ニュウリョク</t>
    </rPh>
    <phoneticPr fontId="2"/>
  </si>
  <si>
    <t>【注意】旧規格スコアシート用のメンバー表は使えません。！</t>
    <rPh sb="1" eb="3">
      <t>チュウイ</t>
    </rPh>
    <rPh sb="4" eb="5">
      <t>キュウ</t>
    </rPh>
    <rPh sb="5" eb="7">
      <t>キカク</t>
    </rPh>
    <rPh sb="13" eb="14">
      <t>ヨウ</t>
    </rPh>
    <rPh sb="19" eb="20">
      <t>ヒョウ</t>
    </rPh>
    <rPh sb="21" eb="22">
      <t>ツカ</t>
    </rPh>
    <phoneticPr fontId="2"/>
  </si>
  <si>
    <t>スコアシート（Ａ４版　１チーム１５名、審判２人制対応）</t>
    <rPh sb="9" eb="10">
      <t>バン</t>
    </rPh>
    <rPh sb="17" eb="18">
      <t>メイ</t>
    </rPh>
    <rPh sb="19" eb="21">
      <t>シンパン</t>
    </rPh>
    <rPh sb="22" eb="24">
      <t>ニンセイ</t>
    </rPh>
    <rPh sb="24" eb="26">
      <t>タイオウ</t>
    </rPh>
    <phoneticPr fontId="2"/>
  </si>
  <si>
    <t>「入力」シートに事前に大会名等のデータを入力しておけば、スコアシートに印字されます。</t>
    <rPh sb="1" eb="3">
      <t>ニュウリョク</t>
    </rPh>
    <rPh sb="8" eb="10">
      <t>ジゼン</t>
    </rPh>
    <rPh sb="11" eb="14">
      <t>タイカイメイ</t>
    </rPh>
    <rPh sb="14" eb="15">
      <t>トウ</t>
    </rPh>
    <rPh sb="20" eb="22">
      <t>ニュウリョク</t>
    </rPh>
    <rPh sb="35" eb="37">
      <t>インジ</t>
    </rPh>
    <phoneticPr fontId="2"/>
  </si>
  <si>
    <t>スコアシート貼付用のメンバー表です。</t>
    <rPh sb="6" eb="8">
      <t>チョウフ</t>
    </rPh>
    <rPh sb="8" eb="9">
      <t>ヨウ</t>
    </rPh>
    <rPh sb="14" eb="15">
      <t>ヒョウ</t>
    </rPh>
    <phoneticPr fontId="2"/>
  </si>
  <si>
    <t>1枚ずつ切り取って使用してください。</t>
    <rPh sb="1" eb="2">
      <t>マイ</t>
    </rPh>
    <rPh sb="4" eb="5">
      <t>キ</t>
    </rPh>
    <rPh sb="6" eb="7">
      <t>ト</t>
    </rPh>
    <rPh sb="9" eb="11">
      <t>シヨウ</t>
    </rPh>
    <phoneticPr fontId="2"/>
  </si>
  <si>
    <t>スコアシート及びメンバー表のサイズを変えないでください。（変えると貼付したときにずれてしまいます）</t>
    <rPh sb="6" eb="7">
      <t>オヨ</t>
    </rPh>
    <rPh sb="12" eb="13">
      <t>ヒョウ</t>
    </rPh>
    <rPh sb="18" eb="19">
      <t>カ</t>
    </rPh>
    <rPh sb="29" eb="30">
      <t>カ</t>
    </rPh>
    <rPh sb="33" eb="35">
      <t>チョウフ</t>
    </rPh>
    <phoneticPr fontId="2"/>
  </si>
  <si>
    <t>Vol.3.5</t>
    <phoneticPr fontId="2"/>
  </si>
  <si>
    <t>2012年版</t>
    <rPh sb="4" eb="6">
      <t>ネンバン</t>
    </rPh>
    <rPh sb="5" eb="6">
      <t>バン</t>
    </rPh>
    <phoneticPr fontId="2"/>
  </si>
  <si>
    <t>山口県バスケットボール協会（２０１２年）</t>
    <rPh sb="0" eb="3">
      <t>ヤマグチケン</t>
    </rPh>
    <rPh sb="11" eb="13">
      <t>キョウカイ</t>
    </rPh>
    <rPh sb="18" eb="19">
      <t>ネン</t>
    </rPh>
    <phoneticPr fontId="2"/>
  </si>
  <si>
    <t>フリガナ</t>
    <phoneticPr fontId="37"/>
  </si>
  <si>
    <t>男・女</t>
    <rPh sb="0" eb="1">
      <t>オトコ</t>
    </rPh>
    <rPh sb="2" eb="3">
      <t>オンナ</t>
    </rPh>
    <phoneticPr fontId="37"/>
  </si>
  <si>
    <t>学校名</t>
    <rPh sb="0" eb="2">
      <t>ガッコウ</t>
    </rPh>
    <rPh sb="2" eb="3">
      <t>メイ</t>
    </rPh>
    <phoneticPr fontId="37"/>
  </si>
  <si>
    <t>　　立　　　　　　　　　中学校</t>
    <rPh sb="2" eb="3">
      <t>リツ</t>
    </rPh>
    <rPh sb="12" eb="15">
      <t>チュウガッコウ</t>
    </rPh>
    <phoneticPr fontId="37"/>
  </si>
  <si>
    <t>変更前</t>
    <rPh sb="0" eb="2">
      <t>ヘンコウ</t>
    </rPh>
    <rPh sb="2" eb="3">
      <t>マエ</t>
    </rPh>
    <phoneticPr fontId="37"/>
  </si>
  <si>
    <t>変更後</t>
    <rPh sb="0" eb="2">
      <t>ヘンコウ</t>
    </rPh>
    <rPh sb="2" eb="3">
      <t>ゴ</t>
    </rPh>
    <phoneticPr fontId="37"/>
  </si>
  <si>
    <t>番号</t>
    <rPh sb="0" eb="2">
      <t>バンゴウ</t>
    </rPh>
    <phoneticPr fontId="37"/>
  </si>
  <si>
    <t>選手名</t>
    <rPh sb="0" eb="2">
      <t>センシュ</t>
    </rPh>
    <rPh sb="2" eb="3">
      <t>メイ</t>
    </rPh>
    <phoneticPr fontId="37"/>
  </si>
  <si>
    <t>→</t>
    <phoneticPr fontId="37"/>
  </si>
  <si>
    <t>上記の通り、登録選手を変更いたします。</t>
    <rPh sb="0" eb="2">
      <t>ジョウキ</t>
    </rPh>
    <rPh sb="3" eb="4">
      <t>トオ</t>
    </rPh>
    <rPh sb="6" eb="8">
      <t>トウロク</t>
    </rPh>
    <rPh sb="8" eb="10">
      <t>センシュ</t>
    </rPh>
    <rPh sb="11" eb="13">
      <t>ヘンコウ</t>
    </rPh>
    <phoneticPr fontId="37"/>
  </si>
  <si>
    <t>石川県中学校体育連盟会長　様</t>
    <rPh sb="0" eb="3">
      <t>イシカワケン</t>
    </rPh>
    <rPh sb="3" eb="6">
      <t>チュウガッコウ</t>
    </rPh>
    <rPh sb="6" eb="8">
      <t>タイイク</t>
    </rPh>
    <rPh sb="8" eb="10">
      <t>レンメイ</t>
    </rPh>
    <rPh sb="10" eb="12">
      <t>カイチョウ</t>
    </rPh>
    <rPh sb="13" eb="14">
      <t>サマ</t>
    </rPh>
    <phoneticPr fontId="37"/>
  </si>
  <si>
    <t>中学校長</t>
    <rPh sb="0" eb="3">
      <t>チュウガッコウ</t>
    </rPh>
    <rPh sb="3" eb="4">
      <t>ナガ</t>
    </rPh>
    <phoneticPr fontId="37"/>
  </si>
  <si>
    <t>印</t>
    <rPh sb="0" eb="1">
      <t>イン</t>
    </rPh>
    <phoneticPr fontId="37"/>
  </si>
  <si>
    <t>　　　　　　　記載責任者</t>
    <rPh sb="7" eb="9">
      <t>キサイ</t>
    </rPh>
    <rPh sb="9" eb="11">
      <t>セキニン</t>
    </rPh>
    <rPh sb="11" eb="12">
      <t>シャ</t>
    </rPh>
    <phoneticPr fontId="37"/>
  </si>
  <si>
    <t>記載責任者</t>
    <rPh sb="0" eb="2">
      <t>キサイ</t>
    </rPh>
    <rPh sb="2" eb="5">
      <t>セキニンシャ</t>
    </rPh>
    <phoneticPr fontId="37"/>
  </si>
  <si>
    <t>印　　</t>
    <rPh sb="0" eb="1">
      <t>イン</t>
    </rPh>
    <phoneticPr fontId="37"/>
  </si>
  <si>
    <t>氏名</t>
    <rPh sb="0" eb="2">
      <t>シメイ</t>
    </rPh>
    <phoneticPr fontId="37"/>
  </si>
  <si>
    <t>コーチ</t>
    <phoneticPr fontId="37"/>
  </si>
  <si>
    <t>身長</t>
    <rPh sb="0" eb="2">
      <t>シンチョウ</t>
    </rPh>
    <phoneticPr fontId="37"/>
  </si>
  <si>
    <t>学年</t>
    <rPh sb="0" eb="2">
      <t>ガクネン</t>
    </rPh>
    <phoneticPr fontId="37"/>
  </si>
  <si>
    <t>No</t>
    <phoneticPr fontId="37"/>
  </si>
  <si>
    <t>マネージャー</t>
    <phoneticPr fontId="37"/>
  </si>
  <si>
    <t>Ａ・コーチ</t>
    <phoneticPr fontId="37"/>
  </si>
  <si>
    <t>中学校</t>
    <rPh sb="0" eb="3">
      <t>チュウガッコウ</t>
    </rPh>
    <phoneticPr fontId="37"/>
  </si>
  <si>
    <t>女子</t>
    <rPh sb="0" eb="2">
      <t>ジョシ</t>
    </rPh>
    <phoneticPr fontId="37"/>
  </si>
  <si>
    <t>男子</t>
    <rPh sb="0" eb="2">
      <t>ダンシ</t>
    </rPh>
    <phoneticPr fontId="37"/>
  </si>
  <si>
    <t>記入例</t>
    <rPh sb="0" eb="2">
      <t>キニュウ</t>
    </rPh>
    <rPh sb="2" eb="3">
      <t>レイ</t>
    </rPh>
    <phoneticPr fontId="2"/>
  </si>
  <si>
    <t>☆☆市立○○中学校</t>
    <rPh sb="2" eb="4">
      <t>シリツ</t>
    </rPh>
    <rPh sb="6" eb="9">
      <t>チュウガッコウ</t>
    </rPh>
    <phoneticPr fontId="37"/>
  </si>
  <si>
    <t>引率責任者</t>
    <rPh sb="0" eb="2">
      <t>インソツ</t>
    </rPh>
    <rPh sb="2" eb="5">
      <t>セキニンシャ</t>
    </rPh>
    <phoneticPr fontId="37"/>
  </si>
  <si>
    <t>石川大次郎</t>
    <rPh sb="0" eb="2">
      <t>イシカワ</t>
    </rPh>
    <rPh sb="2" eb="3">
      <t>ダイ</t>
    </rPh>
    <rPh sb="3" eb="5">
      <t>ジロウ</t>
    </rPh>
    <phoneticPr fontId="2"/>
  </si>
  <si>
    <t>加賀　太郎</t>
    <rPh sb="0" eb="2">
      <t>カガ</t>
    </rPh>
    <rPh sb="3" eb="5">
      <t>タロウ</t>
    </rPh>
    <phoneticPr fontId="2"/>
  </si>
  <si>
    <t>能登　一朗(外)</t>
    <rPh sb="0" eb="2">
      <t>ノト</t>
    </rPh>
    <rPh sb="3" eb="5">
      <t>イチロウ</t>
    </rPh>
    <rPh sb="6" eb="7">
      <t>ガイ</t>
    </rPh>
    <phoneticPr fontId="2"/>
  </si>
  <si>
    <t>男子</t>
    <rPh sb="0" eb="2">
      <t>ダンシ</t>
    </rPh>
    <phoneticPr fontId="2"/>
  </si>
  <si>
    <t>石川一太郎</t>
    <rPh sb="0" eb="2">
      <t>イシカワ</t>
    </rPh>
    <rPh sb="2" eb="5">
      <t>イチタロウ</t>
    </rPh>
    <phoneticPr fontId="2"/>
  </si>
  <si>
    <t>珠洲　文太</t>
    <rPh sb="0" eb="2">
      <t>スズ</t>
    </rPh>
    <rPh sb="3" eb="4">
      <t>ブン</t>
    </rPh>
    <rPh sb="4" eb="5">
      <t>タ</t>
    </rPh>
    <phoneticPr fontId="2"/>
  </si>
  <si>
    <t>輪島　大士</t>
    <rPh sb="0" eb="2">
      <t>ワジマ</t>
    </rPh>
    <rPh sb="3" eb="4">
      <t>ダイ</t>
    </rPh>
    <rPh sb="4" eb="5">
      <t>シ</t>
    </rPh>
    <phoneticPr fontId="2"/>
  </si>
  <si>
    <t>七尾市の輔</t>
    <rPh sb="0" eb="2">
      <t>ナナオ</t>
    </rPh>
    <rPh sb="2" eb="3">
      <t>シ</t>
    </rPh>
    <rPh sb="4" eb="5">
      <t>スケ</t>
    </rPh>
    <phoneticPr fontId="2"/>
  </si>
  <si>
    <t>中能登　治</t>
    <rPh sb="0" eb="3">
      <t>ナカノト</t>
    </rPh>
    <rPh sb="4" eb="5">
      <t>ジ</t>
    </rPh>
    <phoneticPr fontId="2"/>
  </si>
  <si>
    <t>志賀　清志</t>
    <rPh sb="0" eb="2">
      <t>シガ</t>
    </rPh>
    <rPh sb="3" eb="5">
      <t>キヨシ</t>
    </rPh>
    <phoneticPr fontId="2"/>
  </si>
  <si>
    <t>河北　　形</t>
    <rPh sb="0" eb="2">
      <t>カホク</t>
    </rPh>
    <rPh sb="4" eb="5">
      <t>カタチ</t>
    </rPh>
    <phoneticPr fontId="2"/>
  </si>
  <si>
    <t>穴水かきお</t>
    <rPh sb="0" eb="2">
      <t>アナミズ</t>
    </rPh>
    <phoneticPr fontId="2"/>
  </si>
  <si>
    <t>宝達　志水</t>
    <rPh sb="0" eb="1">
      <t>タカラ</t>
    </rPh>
    <rPh sb="1" eb="2">
      <t>タツ</t>
    </rPh>
    <rPh sb="3" eb="4">
      <t>シ</t>
    </rPh>
    <rPh sb="4" eb="5">
      <t>スイ</t>
    </rPh>
    <phoneticPr fontId="2"/>
  </si>
  <si>
    <t>白山　雪雄</t>
    <rPh sb="0" eb="2">
      <t>ハクサン</t>
    </rPh>
    <rPh sb="3" eb="4">
      <t>ユキ</t>
    </rPh>
    <rPh sb="4" eb="5">
      <t>オ</t>
    </rPh>
    <phoneticPr fontId="2"/>
  </si>
  <si>
    <t>能美　松雄</t>
    <rPh sb="0" eb="2">
      <t>ノミ</t>
    </rPh>
    <rPh sb="3" eb="5">
      <t>マツオ</t>
    </rPh>
    <phoneticPr fontId="2"/>
  </si>
  <si>
    <t>羽咋　結法　</t>
    <rPh sb="0" eb="2">
      <t>ハクイ</t>
    </rPh>
    <rPh sb="3" eb="4">
      <t>ケッ</t>
    </rPh>
    <rPh sb="4" eb="5">
      <t>ホウ</t>
    </rPh>
    <phoneticPr fontId="2"/>
  </si>
  <si>
    <t>小松　　空</t>
    <rPh sb="0" eb="2">
      <t>コマツ</t>
    </rPh>
    <rPh sb="4" eb="5">
      <t>カラ</t>
    </rPh>
    <phoneticPr fontId="2"/>
  </si>
  <si>
    <t>加賀　直哉</t>
    <rPh sb="0" eb="2">
      <t>カガ</t>
    </rPh>
    <rPh sb="3" eb="5">
      <t>ナオヤ</t>
    </rPh>
    <phoneticPr fontId="2"/>
  </si>
  <si>
    <t>金澤　　丈</t>
    <rPh sb="0" eb="1">
      <t>キン</t>
    </rPh>
    <rPh sb="1" eb="2">
      <t>サワ</t>
    </rPh>
    <rPh sb="4" eb="5">
      <t>ジョウ</t>
    </rPh>
    <phoneticPr fontId="2"/>
  </si>
  <si>
    <t>金沢　四郎(生)</t>
    <rPh sb="0" eb="2">
      <t>カナザワ</t>
    </rPh>
    <rPh sb="3" eb="5">
      <t>シロウ</t>
    </rPh>
    <rPh sb="6" eb="7">
      <t>セイ</t>
    </rPh>
    <phoneticPr fontId="2"/>
  </si>
  <si>
    <r>
      <rPr>
        <b/>
        <sz val="18"/>
        <color rgb="FFFFFF00"/>
        <rFont val="ＭＳ 明朝"/>
        <family val="1"/>
        <charset val="128"/>
      </rPr>
      <t>注意</t>
    </r>
    <r>
      <rPr>
        <b/>
        <sz val="11"/>
        <color rgb="FFFFFF00"/>
        <rFont val="ＭＳ 明朝"/>
        <family val="1"/>
        <charset val="128"/>
      </rPr>
      <t>　　　　　　　　　　　　　　　　　書式、フォントサイズは一切変更しない</t>
    </r>
    <rPh sb="0" eb="2">
      <t>チュウイ</t>
    </rPh>
    <rPh sb="19" eb="21">
      <t>ショシキ</t>
    </rPh>
    <rPh sb="30" eb="32">
      <t>イッサイ</t>
    </rPh>
    <rPh sb="32" eb="34">
      <t>ヘンコウ</t>
    </rPh>
    <phoneticPr fontId="2"/>
  </si>
  <si>
    <t>提出は平成２８年６月２８日（火）までにデータを入力して、下記メールアドレスに送ること。　　　</t>
    <rPh sb="0" eb="2">
      <t>テイシュツ</t>
    </rPh>
    <rPh sb="3" eb="5">
      <t>ヘイセイ</t>
    </rPh>
    <rPh sb="7" eb="8">
      <t>ネン</t>
    </rPh>
    <rPh sb="9" eb="10">
      <t>ガツ</t>
    </rPh>
    <rPh sb="12" eb="13">
      <t>ヒ</t>
    </rPh>
    <rPh sb="14" eb="15">
      <t>カ</t>
    </rPh>
    <rPh sb="23" eb="25">
      <t>ニュウリョク</t>
    </rPh>
    <rPh sb="28" eb="30">
      <t>カキ</t>
    </rPh>
    <rPh sb="38" eb="39">
      <t>オク</t>
    </rPh>
    <phoneticPr fontId="2"/>
  </si>
  <si>
    <t>ko-hayashi@kanazawa-city.ed.jp</t>
    <phoneticPr fontId="2"/>
  </si>
  <si>
    <t>林　　耕次　宛</t>
    <rPh sb="0" eb="1">
      <t>ハヤシ</t>
    </rPh>
    <rPh sb="3" eb="5">
      <t>コウジ</t>
    </rPh>
    <rPh sb="6" eb="7">
      <t>アテ</t>
    </rPh>
    <phoneticPr fontId="2"/>
  </si>
  <si>
    <t xml:space="preserve"> 第６９回　石川県中学校バスケットボール大会</t>
    <rPh sb="1" eb="2">
      <t>ダイ</t>
    </rPh>
    <rPh sb="4" eb="5">
      <t>カイ</t>
    </rPh>
    <rPh sb="6" eb="9">
      <t>イシカワケン</t>
    </rPh>
    <rPh sb="9" eb="12">
      <t>チュウガッコウ</t>
    </rPh>
    <rPh sb="20" eb="22">
      <t>タイカイ</t>
    </rPh>
    <phoneticPr fontId="37"/>
  </si>
  <si>
    <t>平成２８年　　７月　　　日</t>
    <rPh sb="0" eb="2">
      <t>ヘイセイ</t>
    </rPh>
    <rPh sb="4" eb="5">
      <t>ネン</t>
    </rPh>
    <rPh sb="8" eb="9">
      <t>ガツ</t>
    </rPh>
    <rPh sb="12" eb="13">
      <t>ヒ</t>
    </rPh>
    <phoneticPr fontId="37"/>
  </si>
  <si>
    <t>メンバー変更届け出用紙</t>
    <rPh sb="4" eb="6">
      <t>ヘンコウ</t>
    </rPh>
    <rPh sb="6" eb="7">
      <t>トド</t>
    </rPh>
    <rPh sb="8" eb="9">
      <t>デ</t>
    </rPh>
    <rPh sb="9" eb="11">
      <t>ヨウシ</t>
    </rPh>
    <phoneticPr fontId="3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</si>
</sst>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5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i/>
      <sz val="24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ゴシック"/>
      <family val="3"/>
      <charset val="128"/>
    </font>
    <font>
      <i/>
      <sz val="14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6"/>
      <color indexed="10"/>
      <name val="ＭＳ Ｐ明朝"/>
      <family val="1"/>
      <charset val="128"/>
    </font>
    <font>
      <b/>
      <sz val="11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i/>
      <sz val="2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FF00"/>
      <name val="ＭＳ 明朝"/>
      <family val="1"/>
      <charset val="128"/>
    </font>
    <font>
      <b/>
      <sz val="18"/>
      <color rgb="FFFFFF00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gray0625">
        <bgColor theme="0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slantDashDot">
        <color rgb="FFFF0000"/>
      </left>
      <right/>
      <top style="slantDashDot">
        <color rgb="FFFF0000"/>
      </top>
      <bottom style="slantDashDot">
        <color rgb="FFFF0000"/>
      </bottom>
      <diagonal/>
    </border>
    <border>
      <left/>
      <right style="slantDashDot">
        <color rgb="FFFF0000"/>
      </right>
      <top style="slantDashDot">
        <color rgb="FFFF0000"/>
      </top>
      <bottom style="slantDashDot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>
      <alignment vertical="center"/>
    </xf>
    <xf numFmtId="0" fontId="48" fillId="0" borderId="0">
      <alignment vertical="center"/>
    </xf>
  </cellStyleXfs>
  <cellXfs count="396">
    <xf numFmtId="0" fontId="0" fillId="0" borderId="0" xfId="0"/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15" fillId="2" borderId="1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/>
    <xf numFmtId="0" fontId="20" fillId="0" borderId="0" xfId="0" applyFont="1" applyFill="1" applyAlignment="1">
      <alignment horizontal="center" vertical="center"/>
    </xf>
    <xf numFmtId="0" fontId="0" fillId="0" borderId="0" xfId="0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22" fillId="4" borderId="17" xfId="0" applyFont="1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26" fillId="5" borderId="26" xfId="0" applyFont="1" applyFill="1" applyBorder="1" applyAlignment="1">
      <alignment horizontal="right"/>
    </xf>
    <xf numFmtId="0" fontId="23" fillId="5" borderId="27" xfId="0" applyFont="1" applyFill="1" applyBorder="1"/>
    <xf numFmtId="0" fontId="26" fillId="5" borderId="26" xfId="0" applyFont="1" applyFill="1" applyBorder="1"/>
    <xf numFmtId="0" fontId="0" fillId="5" borderId="27" xfId="0" applyFill="1" applyBorder="1"/>
    <xf numFmtId="0" fontId="24" fillId="5" borderId="27" xfId="0" applyFont="1" applyFill="1" applyBorder="1"/>
    <xf numFmtId="0" fontId="24" fillId="5" borderId="27" xfId="0" applyFont="1" applyFill="1" applyBorder="1" applyAlignment="1">
      <alignment horizontal="left" indent="1"/>
    </xf>
    <xf numFmtId="0" fontId="14" fillId="5" borderId="27" xfId="0" applyFont="1" applyFill="1" applyBorder="1"/>
    <xf numFmtId="0" fontId="0" fillId="5" borderId="27" xfId="0" applyFill="1" applyBorder="1" applyAlignment="1">
      <alignment horizontal="right"/>
    </xf>
    <xf numFmtId="0" fontId="0" fillId="5" borderId="28" xfId="0" applyFill="1" applyBorder="1"/>
    <xf numFmtId="0" fontId="3" fillId="0" borderId="0" xfId="0" applyFont="1" applyFill="1" applyBorder="1"/>
    <xf numFmtId="0" fontId="27" fillId="0" borderId="27" xfId="0" applyFont="1" applyFill="1" applyBorder="1" applyAlignment="1">
      <alignment horizontal="left" indent="1"/>
    </xf>
    <xf numFmtId="0" fontId="3" fillId="0" borderId="29" xfId="0" applyFont="1" applyFill="1" applyBorder="1"/>
    <xf numFmtId="0" fontId="3" fillId="0" borderId="30" xfId="0" applyFont="1" applyFill="1" applyBorder="1"/>
    <xf numFmtId="0" fontId="3" fillId="0" borderId="31" xfId="0" applyFont="1" applyFill="1" applyBorder="1"/>
    <xf numFmtId="0" fontId="3" fillId="0" borderId="16" xfId="0" applyFont="1" applyFill="1" applyBorder="1"/>
    <xf numFmtId="0" fontId="9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32" xfId="0" applyFont="1" applyFill="1" applyBorder="1"/>
    <xf numFmtId="0" fontId="6" fillId="0" borderId="28" xfId="0" applyFont="1" applyFill="1" applyBorder="1" applyAlignment="1">
      <alignment horizontal="center" vertical="center"/>
    </xf>
    <xf numFmtId="0" fontId="9" fillId="0" borderId="33" xfId="0" applyFont="1" applyFill="1" applyBorder="1"/>
    <xf numFmtId="0" fontId="9" fillId="0" borderId="0" xfId="0" applyFont="1" applyFill="1" applyBorder="1"/>
    <xf numFmtId="0" fontId="10" fillId="0" borderId="4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/>
    </xf>
    <xf numFmtId="0" fontId="3" fillId="0" borderId="23" xfId="0" applyFont="1" applyFill="1" applyBorder="1"/>
    <xf numFmtId="0" fontId="3" fillId="0" borderId="4" xfId="0" applyFont="1" applyFill="1" applyBorder="1"/>
    <xf numFmtId="0" fontId="3" fillId="0" borderId="17" xfId="0" applyFont="1" applyFill="1" applyBorder="1"/>
    <xf numFmtId="0" fontId="3" fillId="0" borderId="8" xfId="0" applyFont="1" applyFill="1" applyBorder="1"/>
    <xf numFmtId="0" fontId="3" fillId="0" borderId="3" xfId="0" applyFont="1" applyFill="1" applyBorder="1"/>
    <xf numFmtId="0" fontId="6" fillId="0" borderId="34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3" fillId="0" borderId="2" xfId="0" applyFont="1" applyFill="1" applyBorder="1"/>
    <xf numFmtId="0" fontId="10" fillId="0" borderId="3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/>
    </xf>
    <xf numFmtId="0" fontId="3" fillId="0" borderId="7" xfId="0" applyFont="1" applyFill="1" applyBorder="1"/>
    <xf numFmtId="0" fontId="3" fillId="0" borderId="1" xfId="0" applyFont="1" applyFill="1" applyBorder="1"/>
    <xf numFmtId="0" fontId="10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/>
    <xf numFmtId="0" fontId="3" fillId="0" borderId="35" xfId="0" applyFont="1" applyFill="1" applyBorder="1"/>
    <xf numFmtId="0" fontId="3" fillId="0" borderId="37" xfId="0" applyFont="1" applyFill="1" applyBorder="1"/>
    <xf numFmtId="0" fontId="3" fillId="0" borderId="38" xfId="0" applyFont="1" applyFill="1" applyBorder="1"/>
    <xf numFmtId="0" fontId="10" fillId="0" borderId="24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/>
    </xf>
    <xf numFmtId="0" fontId="3" fillId="0" borderId="14" xfId="0" applyFont="1" applyFill="1" applyBorder="1"/>
    <xf numFmtId="0" fontId="3" fillId="0" borderId="24" xfId="0" applyFont="1" applyFill="1" applyBorder="1"/>
    <xf numFmtId="0" fontId="3" fillId="0" borderId="13" xfId="0" applyFont="1" applyFill="1" applyBorder="1"/>
    <xf numFmtId="0" fontId="3" fillId="0" borderId="9" xfId="0" applyFont="1" applyFill="1" applyBorder="1"/>
    <xf numFmtId="0" fontId="4" fillId="0" borderId="22" xfId="0" applyFont="1" applyFill="1" applyBorder="1" applyAlignment="1">
      <alignment horizontal="left" vertical="top"/>
    </xf>
    <xf numFmtId="0" fontId="4" fillId="0" borderId="39" xfId="0" applyFont="1" applyFill="1" applyBorder="1" applyAlignment="1">
      <alignment horizontal="left" vertical="top"/>
    </xf>
    <xf numFmtId="0" fontId="3" fillId="0" borderId="40" xfId="0" applyFont="1" applyFill="1" applyBorder="1"/>
    <xf numFmtId="0" fontId="3" fillId="0" borderId="41" xfId="0" applyFont="1" applyFill="1" applyBorder="1"/>
    <xf numFmtId="0" fontId="3" fillId="0" borderId="42" xfId="0" applyFont="1" applyFill="1" applyBorder="1"/>
    <xf numFmtId="0" fontId="4" fillId="0" borderId="6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43" xfId="0" applyFont="1" applyFill="1" applyBorder="1" applyAlignment="1">
      <alignment horizontal="left" vertical="top"/>
    </xf>
    <xf numFmtId="0" fontId="3" fillId="0" borderId="44" xfId="0" applyFont="1" applyFill="1" applyBorder="1"/>
    <xf numFmtId="0" fontId="4" fillId="0" borderId="0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3" fillId="0" borderId="33" xfId="0" applyFont="1" applyFill="1" applyBorder="1"/>
    <xf numFmtId="0" fontId="9" fillId="0" borderId="28" xfId="0" applyFont="1" applyFill="1" applyBorder="1"/>
    <xf numFmtId="0" fontId="3" fillId="0" borderId="45" xfId="0" applyFont="1" applyFill="1" applyBorder="1"/>
    <xf numFmtId="0" fontId="9" fillId="0" borderId="41" xfId="0" applyFont="1" applyFill="1" applyBorder="1" applyAlignment="1">
      <alignment horizontal="center" vertical="center"/>
    </xf>
    <xf numFmtId="0" fontId="9" fillId="0" borderId="46" xfId="0" applyFont="1" applyFill="1" applyBorder="1"/>
    <xf numFmtId="0" fontId="6" fillId="6" borderId="33" xfId="0" applyFont="1" applyFill="1" applyBorder="1" applyAlignment="1">
      <alignment horizontal="center" vertical="center"/>
    </xf>
    <xf numFmtId="0" fontId="3" fillId="0" borderId="47" xfId="0" applyFont="1" applyFill="1" applyBorder="1"/>
    <xf numFmtId="0" fontId="7" fillId="0" borderId="30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3" fillId="0" borderId="48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7" fillId="0" borderId="2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5" xfId="0" applyFont="1" applyFill="1" applyBorder="1"/>
    <xf numFmtId="0" fontId="3" fillId="0" borderId="51" xfId="0" applyFont="1" applyFill="1" applyBorder="1"/>
    <xf numFmtId="0" fontId="9" fillId="0" borderId="52" xfId="0" applyFont="1" applyFill="1" applyBorder="1"/>
    <xf numFmtId="0" fontId="9" fillId="0" borderId="2" xfId="0" applyFont="1" applyFill="1" applyBorder="1"/>
    <xf numFmtId="0" fontId="10" fillId="0" borderId="48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4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left" vertical="top"/>
    </xf>
    <xf numFmtId="0" fontId="8" fillId="0" borderId="0" xfId="0" applyFont="1" applyFill="1" applyBorder="1"/>
    <xf numFmtId="0" fontId="9" fillId="0" borderId="5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5" borderId="27" xfId="0" applyFill="1" applyBorder="1"/>
    <xf numFmtId="0" fontId="10" fillId="0" borderId="22" xfId="0" applyFont="1" applyFill="1" applyBorder="1" applyAlignment="1">
      <alignment horizontal="left" vertical="top"/>
    </xf>
    <xf numFmtId="56" fontId="0" fillId="2" borderId="33" xfId="0" applyNumberFormat="1" applyFill="1" applyBorder="1" applyAlignment="1" applyProtection="1">
      <alignment horizontal="left" vertical="center"/>
      <protection locked="0"/>
    </xf>
    <xf numFmtId="20" fontId="0" fillId="2" borderId="1" xfId="0" applyNumberFormat="1" applyFill="1" applyBorder="1" applyAlignment="1" applyProtection="1">
      <alignment horizontal="left" vertical="center"/>
      <protection locked="0"/>
    </xf>
    <xf numFmtId="0" fontId="9" fillId="0" borderId="53" xfId="0" applyFont="1" applyFill="1" applyBorder="1" applyAlignment="1">
      <alignment horizontal="left" wrapText="1"/>
    </xf>
    <xf numFmtId="0" fontId="9" fillId="0" borderId="54" xfId="0" quotePrefix="1" applyFont="1" applyFill="1" applyBorder="1" applyAlignment="1">
      <alignment horizontal="left" wrapText="1"/>
    </xf>
    <xf numFmtId="0" fontId="0" fillId="5" borderId="26" xfId="0" applyFill="1" applyBorder="1"/>
    <xf numFmtId="0" fontId="0" fillId="5" borderId="27" xfId="0" applyFill="1" applyBorder="1"/>
    <xf numFmtId="0" fontId="6" fillId="0" borderId="28" xfId="0" applyFont="1" applyFill="1" applyBorder="1" applyAlignment="1">
      <alignment horizontal="center" vertical="center" shrinkToFit="1"/>
    </xf>
    <xf numFmtId="0" fontId="6" fillId="6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 shrinkToFit="1"/>
    </xf>
    <xf numFmtId="20" fontId="33" fillId="0" borderId="0" xfId="0" applyNumberFormat="1" applyFont="1" applyFill="1" applyBorder="1" applyAlignment="1" applyProtection="1">
      <alignment horizontal="left" vertical="center"/>
    </xf>
    <xf numFmtId="0" fontId="15" fillId="2" borderId="24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14" fontId="0" fillId="5" borderId="45" xfId="0" applyNumberFormat="1" applyFill="1" applyBorder="1"/>
    <xf numFmtId="0" fontId="0" fillId="0" borderId="0" xfId="0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9" fillId="0" borderId="6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2" fillId="0" borderId="40" xfId="0" applyFont="1" applyBorder="1" applyAlignment="1">
      <alignment vertical="center"/>
    </xf>
    <xf numFmtId="0" fontId="32" fillId="0" borderId="41" xfId="0" applyFont="1" applyBorder="1" applyAlignment="1">
      <alignment vertical="center"/>
    </xf>
    <xf numFmtId="0" fontId="32" fillId="0" borderId="68" xfId="0" applyFont="1" applyBorder="1" applyAlignment="1">
      <alignment horizontal="center" vertical="center"/>
    </xf>
    <xf numFmtId="0" fontId="38" fillId="0" borderId="39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45" fillId="0" borderId="0" xfId="1" applyFont="1">
      <alignment vertical="center"/>
    </xf>
    <xf numFmtId="0" fontId="46" fillId="0" borderId="1" xfId="1" applyFont="1" applyBorder="1" applyAlignment="1" applyProtection="1">
      <alignment horizontal="center" vertical="center"/>
      <protection locked="0"/>
    </xf>
    <xf numFmtId="0" fontId="46" fillId="0" borderId="1" xfId="1" applyFont="1" applyBorder="1" applyAlignment="1">
      <alignment horizontal="center" vertical="center"/>
    </xf>
    <xf numFmtId="0" fontId="46" fillId="0" borderId="34" xfId="1" applyFont="1" applyBorder="1" applyAlignment="1">
      <alignment horizontal="center" vertical="center"/>
    </xf>
    <xf numFmtId="0" fontId="45" fillId="10" borderId="0" xfId="1" applyFont="1" applyFill="1">
      <alignment vertical="center"/>
    </xf>
    <xf numFmtId="0" fontId="46" fillId="10" borderId="34" xfId="1" applyFont="1" applyFill="1" applyBorder="1" applyAlignment="1">
      <alignment horizontal="center" vertical="center"/>
    </xf>
    <xf numFmtId="0" fontId="46" fillId="10" borderId="1" xfId="1" applyFont="1" applyFill="1" applyBorder="1" applyAlignment="1">
      <alignment horizontal="center" vertical="center"/>
    </xf>
    <xf numFmtId="0" fontId="46" fillId="10" borderId="1" xfId="1" applyFont="1" applyFill="1" applyBorder="1" applyAlignment="1" applyProtection="1">
      <alignment horizontal="center" vertical="center"/>
      <protection locked="0"/>
    </xf>
    <xf numFmtId="0" fontId="46" fillId="10" borderId="1" xfId="1" applyFont="1" applyFill="1" applyBorder="1" applyAlignment="1" applyProtection="1">
      <alignment horizontal="left" vertical="center" indent="1"/>
      <protection locked="0"/>
    </xf>
    <xf numFmtId="0" fontId="50" fillId="10" borderId="0" xfId="1" applyFont="1" applyFill="1">
      <alignment vertical="center"/>
    </xf>
    <xf numFmtId="0" fontId="25" fillId="7" borderId="26" xfId="0" applyFont="1" applyFill="1" applyBorder="1" applyAlignment="1">
      <alignment horizontal="center"/>
    </xf>
    <xf numFmtId="0" fontId="25" fillId="7" borderId="27" xfId="0" applyFont="1" applyFill="1" applyBorder="1" applyAlignment="1">
      <alignment horizontal="center"/>
    </xf>
    <xf numFmtId="0" fontId="21" fillId="7" borderId="55" xfId="0" applyFont="1" applyFill="1" applyBorder="1" applyAlignment="1">
      <alignment horizontal="center"/>
    </xf>
    <xf numFmtId="0" fontId="21" fillId="7" borderId="56" xfId="0" applyFont="1" applyFill="1" applyBorder="1" applyAlignment="1">
      <alignment horizontal="center"/>
    </xf>
    <xf numFmtId="0" fontId="0" fillId="5" borderId="26" xfId="0" applyFill="1" applyBorder="1"/>
    <xf numFmtId="0" fontId="0" fillId="5" borderId="27" xfId="0" applyFill="1" applyBorder="1"/>
    <xf numFmtId="0" fontId="34" fillId="8" borderId="70" xfId="0" applyFont="1" applyFill="1" applyBorder="1" applyAlignment="1">
      <alignment horizontal="center" vertical="center"/>
    </xf>
    <xf numFmtId="0" fontId="34" fillId="8" borderId="71" xfId="0" applyFont="1" applyFill="1" applyBorder="1" applyAlignment="1">
      <alignment horizontal="center" vertical="center"/>
    </xf>
    <xf numFmtId="0" fontId="35" fillId="8" borderId="72" xfId="0" applyFont="1" applyFill="1" applyBorder="1" applyAlignment="1">
      <alignment horizontal="center" vertical="center"/>
    </xf>
    <xf numFmtId="0" fontId="35" fillId="8" borderId="73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176" fontId="7" fillId="0" borderId="25" xfId="0" applyNumberFormat="1" applyFont="1" applyFill="1" applyBorder="1" applyAlignment="1">
      <alignment horizontal="center" vertical="center" shrinkToFit="1"/>
    </xf>
    <xf numFmtId="0" fontId="29" fillId="0" borderId="10" xfId="0" quotePrefix="1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 shrinkToFit="1"/>
    </xf>
    <xf numFmtId="0" fontId="10" fillId="0" borderId="25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center" vertical="center" shrinkToFit="1"/>
    </xf>
    <xf numFmtId="0" fontId="7" fillId="0" borderId="59" xfId="0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left" vertical="center" wrapText="1" shrinkToFit="1"/>
    </xf>
    <xf numFmtId="0" fontId="9" fillId="0" borderId="59" xfId="0" applyFont="1" applyFill="1" applyBorder="1" applyAlignment="1">
      <alignment horizontal="left" vertical="center" wrapText="1" shrinkToFit="1"/>
    </xf>
    <xf numFmtId="0" fontId="7" fillId="0" borderId="59" xfId="0" quotePrefix="1" applyFont="1" applyFill="1" applyBorder="1" applyAlignment="1">
      <alignment horizontal="center" vertical="center" shrinkToFit="1"/>
    </xf>
    <xf numFmtId="0" fontId="7" fillId="0" borderId="6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left" vertical="center" indent="2" shrinkToFit="1"/>
    </xf>
    <xf numFmtId="0" fontId="9" fillId="0" borderId="0" xfId="0" applyFont="1" applyFill="1" applyBorder="1" applyAlignment="1">
      <alignment horizontal="left" vertical="center" indent="2" shrinkToFit="1"/>
    </xf>
    <xf numFmtId="0" fontId="10" fillId="0" borderId="51" xfId="0" applyFont="1" applyFill="1" applyBorder="1" applyAlignment="1">
      <alignment horizontal="left" vertical="center" wrapText="1" indent="2" shrinkToFit="1"/>
    </xf>
    <xf numFmtId="0" fontId="10" fillId="0" borderId="0" xfId="0" applyFont="1" applyFill="1" applyBorder="1" applyAlignment="1">
      <alignment horizontal="left" vertical="center" wrapText="1" indent="2" shrinkToFit="1"/>
    </xf>
    <xf numFmtId="0" fontId="10" fillId="0" borderId="6" xfId="0" applyFont="1" applyFill="1" applyBorder="1" applyAlignment="1">
      <alignment horizontal="left" vertical="center" wrapText="1" indent="2" shrinkToFit="1"/>
    </xf>
    <xf numFmtId="0" fontId="10" fillId="0" borderId="10" xfId="0" applyFont="1" applyFill="1" applyBorder="1" applyAlignment="1">
      <alignment horizontal="left" vertical="center" wrapText="1" indent="2" shrinkToFit="1"/>
    </xf>
    <xf numFmtId="0" fontId="17" fillId="0" borderId="49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3" fillId="0" borderId="31" xfId="0" applyFont="1" applyFill="1" applyBorder="1"/>
    <xf numFmtId="0" fontId="3" fillId="0" borderId="30" xfId="0" applyFont="1" applyFill="1" applyBorder="1"/>
    <xf numFmtId="0" fontId="3" fillId="0" borderId="37" xfId="0" quotePrefix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7" xfId="0" applyFont="1" applyFill="1" applyBorder="1"/>
    <xf numFmtId="0" fontId="10" fillId="0" borderId="5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5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67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left" vertical="center"/>
    </xf>
    <xf numFmtId="0" fontId="3" fillId="0" borderId="41" xfId="0" quotePrefix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1" xfId="0" applyFont="1" applyFill="1" applyBorder="1"/>
    <xf numFmtId="0" fontId="3" fillId="0" borderId="1" xfId="0" applyFont="1" applyFill="1" applyBorder="1"/>
    <xf numFmtId="0" fontId="10" fillId="0" borderId="65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1" xfId="0" quotePrefix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/>
    </xf>
    <xf numFmtId="0" fontId="17" fillId="0" borderId="6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17" fillId="0" borderId="50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left" vertical="center"/>
    </xf>
    <xf numFmtId="0" fontId="10" fillId="0" borderId="61" xfId="0" applyFont="1" applyFill="1" applyBorder="1" applyAlignment="1">
      <alignment horizontal="left" vertical="center"/>
    </xf>
    <xf numFmtId="0" fontId="10" fillId="0" borderId="62" xfId="0" applyFont="1" applyFill="1" applyBorder="1" applyAlignment="1">
      <alignment vertical="center" shrinkToFit="1"/>
    </xf>
    <xf numFmtId="0" fontId="10" fillId="0" borderId="59" xfId="0" applyFont="1" applyFill="1" applyBorder="1" applyAlignment="1">
      <alignment vertical="center" shrinkToFit="1"/>
    </xf>
    <xf numFmtId="0" fontId="10" fillId="0" borderId="63" xfId="0" applyFont="1" applyFill="1" applyBorder="1" applyAlignment="1">
      <alignment vertical="center" shrinkToFit="1"/>
    </xf>
    <xf numFmtId="0" fontId="10" fillId="0" borderId="64" xfId="0" applyFont="1" applyFill="1" applyBorder="1" applyAlignment="1">
      <alignment vertical="center" shrinkToFit="1"/>
    </xf>
    <xf numFmtId="0" fontId="10" fillId="0" borderId="19" xfId="0" applyFont="1" applyFill="1" applyBorder="1" applyAlignment="1">
      <alignment vertical="center" shrinkToFit="1"/>
    </xf>
    <xf numFmtId="0" fontId="10" fillId="0" borderId="65" xfId="0" applyFont="1" applyFill="1" applyBorder="1" applyAlignment="1">
      <alignment vertical="center" shrinkToFit="1"/>
    </xf>
    <xf numFmtId="0" fontId="10" fillId="0" borderId="58" xfId="0" applyFont="1" applyFill="1" applyBorder="1" applyAlignment="1">
      <alignment vertical="center"/>
    </xf>
    <xf numFmtId="0" fontId="10" fillId="0" borderId="59" xfId="0" applyFont="1" applyFill="1" applyBorder="1" applyAlignment="1">
      <alignment vertical="center"/>
    </xf>
    <xf numFmtId="0" fontId="10" fillId="0" borderId="60" xfId="0" applyFont="1" applyFill="1" applyBorder="1" applyAlignment="1">
      <alignment vertical="center"/>
    </xf>
    <xf numFmtId="0" fontId="10" fillId="0" borderId="66" xfId="0" applyFont="1" applyFill="1" applyBorder="1" applyAlignment="1">
      <alignment vertical="center" shrinkToFit="1"/>
    </xf>
    <xf numFmtId="0" fontId="10" fillId="0" borderId="25" xfId="0" applyFont="1" applyFill="1" applyBorder="1" applyAlignment="1">
      <alignment vertical="center" shrinkToFit="1"/>
    </xf>
    <xf numFmtId="0" fontId="10" fillId="0" borderId="44" xfId="0" applyFont="1" applyFill="1" applyBorder="1" applyAlignment="1">
      <alignment vertical="center" shrinkToFit="1"/>
    </xf>
    <xf numFmtId="0" fontId="9" fillId="0" borderId="62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 wrapText="1"/>
    </xf>
    <xf numFmtId="0" fontId="3" fillId="0" borderId="49" xfId="0" applyFont="1" applyFill="1" applyBorder="1"/>
    <xf numFmtId="0" fontId="3" fillId="0" borderId="25" xfId="0" applyFont="1" applyFill="1" applyBorder="1"/>
    <xf numFmtId="0" fontId="3" fillId="0" borderId="50" xfId="0" applyFont="1" applyFill="1" applyBorder="1"/>
    <xf numFmtId="0" fontId="19" fillId="0" borderId="0" xfId="0" applyFont="1" applyFill="1" applyAlignment="1">
      <alignment horizontal="center" vertical="center"/>
    </xf>
    <xf numFmtId="0" fontId="9" fillId="0" borderId="29" xfId="0" applyFont="1" applyFill="1" applyBorder="1" applyAlignment="1">
      <alignment horizontal="left" wrapText="1"/>
    </xf>
    <xf numFmtId="0" fontId="9" fillId="0" borderId="54" xfId="0" applyFont="1" applyFill="1" applyBorder="1" applyAlignment="1">
      <alignment horizontal="left" wrapText="1"/>
    </xf>
    <xf numFmtId="0" fontId="3" fillId="0" borderId="0" xfId="0" applyFont="1" applyFill="1" applyBorder="1"/>
    <xf numFmtId="0" fontId="28" fillId="0" borderId="0" xfId="0" applyFont="1" applyFill="1" applyBorder="1" applyAlignment="1">
      <alignment shrinkToFit="1"/>
    </xf>
    <xf numFmtId="0" fontId="10" fillId="0" borderId="29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57" xfId="0" applyFont="1" applyFill="1" applyBorder="1" applyAlignment="1">
      <alignment vertical="center"/>
    </xf>
    <xf numFmtId="0" fontId="3" fillId="0" borderId="58" xfId="0" applyFont="1" applyFill="1" applyBorder="1"/>
    <xf numFmtId="0" fontId="3" fillId="0" borderId="59" xfId="0" applyFont="1" applyFill="1" applyBorder="1"/>
    <xf numFmtId="0" fontId="3" fillId="0" borderId="60" xfId="0" applyFont="1" applyFill="1" applyBorder="1"/>
    <xf numFmtId="0" fontId="3" fillId="0" borderId="34" xfId="0" applyFont="1" applyFill="1" applyBorder="1"/>
    <xf numFmtId="0" fontId="3" fillId="0" borderId="19" xfId="0" applyFont="1" applyFill="1" applyBorder="1"/>
    <xf numFmtId="0" fontId="3" fillId="0" borderId="57" xfId="0" applyFont="1" applyFill="1" applyBorder="1"/>
    <xf numFmtId="0" fontId="10" fillId="0" borderId="49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36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8" fillId="0" borderId="68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74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6" xfId="0" applyFont="1" applyBorder="1" applyAlignment="1">
      <alignment horizontal="right" vertical="center"/>
    </xf>
    <xf numFmtId="0" fontId="38" fillId="0" borderId="0" xfId="0" applyFont="1" applyBorder="1" applyAlignment="1">
      <alignment horizontal="right" vertical="center"/>
    </xf>
    <xf numFmtId="0" fontId="38" fillId="0" borderId="27" xfId="0" applyFont="1" applyBorder="1" applyAlignment="1">
      <alignment horizontal="right" vertical="center"/>
    </xf>
    <xf numFmtId="0" fontId="38" fillId="0" borderId="74" xfId="0" applyFont="1" applyBorder="1" applyAlignment="1">
      <alignment horizontal="right" vertical="center"/>
    </xf>
    <xf numFmtId="0" fontId="38" fillId="0" borderId="10" xfId="0" applyFont="1" applyBorder="1" applyAlignment="1">
      <alignment horizontal="right" vertical="center"/>
    </xf>
    <xf numFmtId="0" fontId="38" fillId="0" borderId="67" xfId="0" applyFont="1" applyBorder="1" applyAlignment="1">
      <alignment horizontal="right" vertical="center"/>
    </xf>
    <xf numFmtId="0" fontId="39" fillId="0" borderId="5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40" fillId="0" borderId="69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76" xfId="0" applyFont="1" applyBorder="1" applyAlignment="1">
      <alignment horizontal="center" vertical="center"/>
    </xf>
    <xf numFmtId="0" fontId="40" fillId="0" borderId="77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79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80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43" fillId="0" borderId="0" xfId="0" applyFont="1" applyBorder="1" applyAlignment="1">
      <alignment horizontal="right" vertical="center"/>
    </xf>
    <xf numFmtId="0" fontId="43" fillId="0" borderId="18" xfId="0" applyFont="1" applyBorder="1" applyAlignment="1">
      <alignment horizontal="right" vertical="center"/>
    </xf>
    <xf numFmtId="0" fontId="39" fillId="0" borderId="2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47" fillId="0" borderId="0" xfId="2" applyAlignment="1" applyProtection="1">
      <alignment horizontal="center"/>
    </xf>
    <xf numFmtId="0" fontId="46" fillId="0" borderId="1" xfId="1" applyFont="1" applyBorder="1" applyAlignment="1">
      <alignment horizontal="center" vertical="center"/>
    </xf>
    <xf numFmtId="0" fontId="46" fillId="0" borderId="1" xfId="1" applyFont="1" applyBorder="1" applyAlignment="1" applyProtection="1">
      <alignment horizontal="left" vertical="center" indent="1"/>
      <protection locked="0"/>
    </xf>
    <xf numFmtId="0" fontId="49" fillId="0" borderId="0" xfId="1" applyFont="1" applyAlignment="1">
      <alignment horizontal="center" vertical="center" wrapText="1"/>
    </xf>
    <xf numFmtId="0" fontId="46" fillId="0" borderId="19" xfId="1" applyFont="1" applyBorder="1" applyAlignment="1" applyProtection="1">
      <alignment horizontal="center" vertical="center"/>
      <protection locked="0"/>
    </xf>
    <xf numFmtId="0" fontId="46" fillId="0" borderId="65" xfId="1" applyFont="1" applyBorder="1" applyAlignment="1" applyProtection="1">
      <alignment horizontal="center" vertical="center"/>
      <protection locked="0"/>
    </xf>
    <xf numFmtId="0" fontId="46" fillId="0" borderId="34" xfId="1" applyFont="1" applyBorder="1" applyAlignment="1" applyProtection="1">
      <alignment horizontal="left" vertical="center" indent="2"/>
      <protection locked="0"/>
    </xf>
    <xf numFmtId="0" fontId="46" fillId="0" borderId="19" xfId="1" applyFont="1" applyBorder="1" applyAlignment="1" applyProtection="1">
      <alignment horizontal="left" vertical="center" indent="2"/>
      <protection locked="0"/>
    </xf>
    <xf numFmtId="0" fontId="46" fillId="0" borderId="65" xfId="1" applyFont="1" applyBorder="1" applyAlignment="1" applyProtection="1">
      <alignment horizontal="left" vertical="center" indent="2"/>
      <protection locked="0"/>
    </xf>
    <xf numFmtId="0" fontId="46" fillId="0" borderId="1" xfId="1" applyFont="1" applyBorder="1" applyAlignment="1" applyProtection="1">
      <alignment horizontal="distributed" vertical="center"/>
    </xf>
    <xf numFmtId="0" fontId="46" fillId="0" borderId="34" xfId="1" applyFont="1" applyBorder="1" applyAlignment="1" applyProtection="1">
      <alignment horizontal="distributed" vertical="center"/>
    </xf>
    <xf numFmtId="0" fontId="46" fillId="0" borderId="65" xfId="1" applyFont="1" applyBorder="1" applyAlignment="1" applyProtection="1">
      <alignment horizontal="distributed" vertical="center"/>
    </xf>
    <xf numFmtId="0" fontId="46" fillId="0" borderId="19" xfId="1" applyFont="1" applyBorder="1" applyAlignment="1" applyProtection="1">
      <alignment horizontal="center" vertical="distributed"/>
      <protection locked="0"/>
    </xf>
    <xf numFmtId="0" fontId="1" fillId="0" borderId="19" xfId="1" applyBorder="1" applyProtection="1">
      <alignment vertical="center"/>
      <protection locked="0"/>
    </xf>
    <xf numFmtId="0" fontId="1" fillId="0" borderId="65" xfId="1" applyBorder="1" applyProtection="1">
      <alignment vertical="center"/>
      <protection locked="0"/>
    </xf>
    <xf numFmtId="0" fontId="46" fillId="10" borderId="19" xfId="1" applyFont="1" applyFill="1" applyBorder="1" applyAlignment="1" applyProtection="1">
      <alignment horizontal="center" vertical="distributed"/>
      <protection locked="0"/>
    </xf>
    <xf numFmtId="0" fontId="1" fillId="10" borderId="19" xfId="1" applyFill="1" applyBorder="1" applyProtection="1">
      <alignment vertical="center"/>
      <protection locked="0"/>
    </xf>
    <xf numFmtId="0" fontId="1" fillId="10" borderId="65" xfId="1" applyFill="1" applyBorder="1" applyProtection="1">
      <alignment vertical="center"/>
      <protection locked="0"/>
    </xf>
    <xf numFmtId="0" fontId="46" fillId="10" borderId="1" xfId="1" applyFont="1" applyFill="1" applyBorder="1" applyAlignment="1" applyProtection="1">
      <alignment horizontal="distributed" vertical="center"/>
    </xf>
    <xf numFmtId="0" fontId="46" fillId="10" borderId="34" xfId="1" applyFont="1" applyFill="1" applyBorder="1" applyAlignment="1" applyProtection="1">
      <alignment horizontal="left" vertical="center" indent="2"/>
      <protection locked="0"/>
    </xf>
    <xf numFmtId="0" fontId="46" fillId="10" borderId="19" xfId="1" applyFont="1" applyFill="1" applyBorder="1" applyAlignment="1" applyProtection="1">
      <alignment horizontal="left" vertical="center" indent="2"/>
      <protection locked="0"/>
    </xf>
    <xf numFmtId="0" fontId="46" fillId="10" borderId="65" xfId="1" applyFont="1" applyFill="1" applyBorder="1" applyAlignment="1" applyProtection="1">
      <alignment horizontal="left" vertical="center" indent="2"/>
      <protection locked="0"/>
    </xf>
    <xf numFmtId="0" fontId="46" fillId="10" borderId="34" xfId="1" applyFont="1" applyFill="1" applyBorder="1" applyAlignment="1" applyProtection="1">
      <alignment horizontal="distributed" vertical="center"/>
    </xf>
    <xf numFmtId="0" fontId="46" fillId="10" borderId="65" xfId="1" applyFont="1" applyFill="1" applyBorder="1" applyAlignment="1" applyProtection="1">
      <alignment horizontal="distributed" vertical="center"/>
    </xf>
    <xf numFmtId="0" fontId="46" fillId="10" borderId="1" xfId="1" applyFont="1" applyFill="1" applyBorder="1" applyAlignment="1">
      <alignment horizontal="center" vertical="center"/>
    </xf>
    <xf numFmtId="0" fontId="46" fillId="10" borderId="1" xfId="1" applyFont="1" applyFill="1" applyBorder="1" applyAlignment="1" applyProtection="1">
      <alignment horizontal="left" vertical="center" indent="1"/>
      <protection locked="0"/>
    </xf>
    <xf numFmtId="0" fontId="51" fillId="9" borderId="0" xfId="1" applyFont="1" applyFill="1" applyAlignment="1">
      <alignment horizontal="center" vertical="center" wrapText="1"/>
    </xf>
  </cellXfs>
  <cellStyles count="5">
    <cellStyle name="ハイパーリンク" xfId="2" builtinId="8"/>
    <cellStyle name="標準" xfId="0" builtinId="0"/>
    <cellStyle name="標準 2" xfId="1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0</xdr:row>
      <xdr:rowOff>152400</xdr:rowOff>
    </xdr:from>
    <xdr:to>
      <xdr:col>35</xdr:col>
      <xdr:colOff>314325</xdr:colOff>
      <xdr:row>0</xdr:row>
      <xdr:rowOff>152400</xdr:rowOff>
    </xdr:to>
    <xdr:sp macro="" textlink="">
      <xdr:nvSpPr>
        <xdr:cNvPr id="2153" name="Line 2"/>
        <xdr:cNvSpPr>
          <a:spLocks noChangeShapeType="1"/>
        </xdr:cNvSpPr>
      </xdr:nvSpPr>
      <xdr:spPr bwMode="auto">
        <a:xfrm>
          <a:off x="5991225" y="152400"/>
          <a:ext cx="4752975" cy="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arrow" w="med" len="med"/>
        </a:ln>
      </xdr:spPr>
    </xdr:sp>
    <xdr:clientData/>
  </xdr:twoCellAnchor>
  <xdr:twoCellAnchor>
    <xdr:from>
      <xdr:col>0</xdr:col>
      <xdr:colOff>0</xdr:colOff>
      <xdr:row>0</xdr:row>
      <xdr:rowOff>152400</xdr:rowOff>
    </xdr:from>
    <xdr:to>
      <xdr:col>15</xdr:col>
      <xdr:colOff>28575</xdr:colOff>
      <xdr:row>0</xdr:row>
      <xdr:rowOff>152400</xdr:rowOff>
    </xdr:to>
    <xdr:sp macro="" textlink="">
      <xdr:nvSpPr>
        <xdr:cNvPr id="2154" name="Line 3"/>
        <xdr:cNvSpPr>
          <a:spLocks noChangeShapeType="1"/>
        </xdr:cNvSpPr>
      </xdr:nvSpPr>
      <xdr:spPr bwMode="auto">
        <a:xfrm flipH="1">
          <a:off x="0" y="152400"/>
          <a:ext cx="4743450" cy="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arrow" w="med" len="med"/>
        </a:ln>
      </xdr:spPr>
    </xdr:sp>
    <xdr:clientData/>
  </xdr:twoCellAnchor>
  <xdr:twoCellAnchor>
    <xdr:from>
      <xdr:col>37</xdr:col>
      <xdr:colOff>342900</xdr:colOff>
      <xdr:row>3</xdr:row>
      <xdr:rowOff>19050</xdr:rowOff>
    </xdr:from>
    <xdr:to>
      <xdr:col>37</xdr:col>
      <xdr:colOff>342900</xdr:colOff>
      <xdr:row>16</xdr:row>
      <xdr:rowOff>247650</xdr:rowOff>
    </xdr:to>
    <xdr:sp macro="" textlink="">
      <xdr:nvSpPr>
        <xdr:cNvPr id="2155" name="Line 4"/>
        <xdr:cNvSpPr>
          <a:spLocks noChangeShapeType="1"/>
        </xdr:cNvSpPr>
      </xdr:nvSpPr>
      <xdr:spPr bwMode="auto">
        <a:xfrm rot="5400000" flipH="1" flipV="1">
          <a:off x="9029700" y="3371850"/>
          <a:ext cx="4362450" cy="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arrow" w="med" len="med"/>
        </a:ln>
      </xdr:spPr>
    </xdr:sp>
    <xdr:clientData/>
  </xdr:twoCellAnchor>
  <xdr:twoCellAnchor>
    <xdr:from>
      <xdr:col>37</xdr:col>
      <xdr:colOff>342900</xdr:colOff>
      <xdr:row>18</xdr:row>
      <xdr:rowOff>76200</xdr:rowOff>
    </xdr:from>
    <xdr:to>
      <xdr:col>37</xdr:col>
      <xdr:colOff>342900</xdr:colOff>
      <xdr:row>55</xdr:row>
      <xdr:rowOff>47625</xdr:rowOff>
    </xdr:to>
    <xdr:sp macro="" textlink="">
      <xdr:nvSpPr>
        <xdr:cNvPr id="2156" name="Line 5"/>
        <xdr:cNvSpPr>
          <a:spLocks noChangeShapeType="1"/>
        </xdr:cNvSpPr>
      </xdr:nvSpPr>
      <xdr:spPr bwMode="auto">
        <a:xfrm rot="16200000" flipH="1">
          <a:off x="5972175" y="11191875"/>
          <a:ext cx="10477500" cy="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 type="arrow" w="med" len="med"/>
        </a:ln>
      </xdr:spPr>
    </xdr:sp>
    <xdr:clientData/>
  </xdr:twoCellAnchor>
  <xdr:twoCellAnchor>
    <xdr:from>
      <xdr:col>12</xdr:col>
      <xdr:colOff>9525</xdr:colOff>
      <xdr:row>1</xdr:row>
      <xdr:rowOff>79375</xdr:rowOff>
    </xdr:from>
    <xdr:to>
      <xdr:col>24</xdr:col>
      <xdr:colOff>47625</xdr:colOff>
      <xdr:row>1</xdr:row>
      <xdr:rowOff>361950</xdr:rowOff>
    </xdr:to>
    <xdr:sp macro="" textlink="">
      <xdr:nvSpPr>
        <xdr:cNvPr id="11273" name="WordArt 9"/>
        <xdr:cNvSpPr>
          <a:spLocks noChangeArrowheads="1" noChangeShapeType="1" noTextEdit="1"/>
        </xdr:cNvSpPr>
      </xdr:nvSpPr>
      <xdr:spPr bwMode="auto">
        <a:xfrm>
          <a:off x="4073525" y="381000"/>
          <a:ext cx="3832225" cy="282575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1400" b="1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SCORE SHEET</a:t>
          </a:r>
          <a:endParaRPr lang="ja-JP" altLang="en-US" sz="1400" b="1" i="1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266701</xdr:colOff>
      <xdr:row>1</xdr:row>
      <xdr:rowOff>111125</xdr:rowOff>
    </xdr:from>
    <xdr:to>
      <xdr:col>8</xdr:col>
      <xdr:colOff>158751</xdr:colOff>
      <xdr:row>1</xdr:row>
      <xdr:rowOff>361950</xdr:rowOff>
    </xdr:to>
    <xdr:sp macro="" textlink="">
      <xdr:nvSpPr>
        <xdr:cNvPr id="11274" name="WordArt 10"/>
        <xdr:cNvSpPr>
          <a:spLocks noChangeArrowheads="1" noChangeShapeType="1" noTextEdit="1"/>
        </xdr:cNvSpPr>
      </xdr:nvSpPr>
      <xdr:spPr bwMode="auto">
        <a:xfrm>
          <a:off x="615951" y="412750"/>
          <a:ext cx="2273300" cy="250825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1400" b="1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OFFICIAL</a:t>
          </a:r>
          <a:endParaRPr lang="ja-JP" altLang="en-US" sz="1400" b="1" i="1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314325</xdr:colOff>
      <xdr:row>2</xdr:row>
      <xdr:rowOff>447675</xdr:rowOff>
    </xdr:from>
    <xdr:to>
      <xdr:col>15</xdr:col>
      <xdr:colOff>19050</xdr:colOff>
      <xdr:row>2</xdr:row>
      <xdr:rowOff>447675</xdr:rowOff>
    </xdr:to>
    <xdr:cxnSp macro="">
      <xdr:nvCxnSpPr>
        <xdr:cNvPr id="2159" name="直線コネクタ 3"/>
        <xdr:cNvCxnSpPr>
          <a:cxnSpLocks noChangeShapeType="1"/>
        </xdr:cNvCxnSpPr>
      </xdr:nvCxnSpPr>
      <xdr:spPr bwMode="auto">
        <a:xfrm>
          <a:off x="942975" y="1114425"/>
          <a:ext cx="37909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19</xdr:col>
      <xdr:colOff>0</xdr:colOff>
      <xdr:row>2</xdr:row>
      <xdr:rowOff>447675</xdr:rowOff>
    </xdr:from>
    <xdr:to>
      <xdr:col>33</xdr:col>
      <xdr:colOff>0</xdr:colOff>
      <xdr:row>2</xdr:row>
      <xdr:rowOff>447675</xdr:rowOff>
    </xdr:to>
    <xdr:cxnSp macro="">
      <xdr:nvCxnSpPr>
        <xdr:cNvPr id="2160" name="直線コネクタ 14"/>
        <xdr:cNvCxnSpPr>
          <a:cxnSpLocks noChangeShapeType="1"/>
        </xdr:cNvCxnSpPr>
      </xdr:nvCxnSpPr>
      <xdr:spPr bwMode="auto">
        <a:xfrm>
          <a:off x="5972175" y="1114425"/>
          <a:ext cx="3829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 editAs="oneCell">
    <xdr:from>
      <xdr:col>32</xdr:col>
      <xdr:colOff>266700</xdr:colOff>
      <xdr:row>1</xdr:row>
      <xdr:rowOff>95250</xdr:rowOff>
    </xdr:from>
    <xdr:to>
      <xdr:col>35</xdr:col>
      <xdr:colOff>266700</xdr:colOff>
      <xdr:row>2</xdr:row>
      <xdr:rowOff>85725</xdr:rowOff>
    </xdr:to>
    <xdr:pic>
      <xdr:nvPicPr>
        <xdr:cNvPr id="2161" name="図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53600" y="400050"/>
          <a:ext cx="9429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ko-hayashi@kanazawa-city.ed.jp" TargetMode="Externa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C24"/>
  <sheetViews>
    <sheetView zoomScaleNormal="100" workbookViewId="0"/>
  </sheetViews>
  <sheetFormatPr defaultRowHeight="13.5"/>
  <cols>
    <col min="1" max="1" width="2.625" style="4" customWidth="1"/>
    <col min="2" max="2" width="3.75" style="4" bestFit="1" customWidth="1"/>
    <col min="3" max="3" width="83.75" style="4" bestFit="1" customWidth="1"/>
    <col min="4" max="16384" width="9" style="4"/>
  </cols>
  <sheetData>
    <row r="2" spans="2:3">
      <c r="B2" s="171" t="s">
        <v>25</v>
      </c>
      <c r="C2" s="172"/>
    </row>
    <row r="3" spans="2:3" ht="18.75">
      <c r="B3" s="169" t="s">
        <v>79</v>
      </c>
      <c r="C3" s="170"/>
    </row>
    <row r="4" spans="2:3" ht="30" customHeight="1">
      <c r="B4" s="177" t="s">
        <v>85</v>
      </c>
      <c r="C4" s="178"/>
    </row>
    <row r="5" spans="2:3">
      <c r="B5" s="173"/>
      <c r="C5" s="174"/>
    </row>
    <row r="6" spans="2:3" ht="14.25">
      <c r="B6" s="30" t="s">
        <v>23</v>
      </c>
      <c r="C6" s="31" t="s">
        <v>71</v>
      </c>
    </row>
    <row r="7" spans="2:3">
      <c r="B7" s="32"/>
      <c r="C7" s="33" t="s">
        <v>80</v>
      </c>
    </row>
    <row r="8" spans="2:3">
      <c r="B8" s="32"/>
      <c r="C8" s="130" t="s">
        <v>72</v>
      </c>
    </row>
    <row r="9" spans="2:3">
      <c r="B9" s="32"/>
      <c r="C9" s="33"/>
    </row>
    <row r="10" spans="2:3" ht="14.25">
      <c r="B10" s="30" t="s">
        <v>23</v>
      </c>
      <c r="C10" s="31" t="s">
        <v>73</v>
      </c>
    </row>
    <row r="11" spans="2:3">
      <c r="B11" s="30"/>
      <c r="C11" s="137" t="s">
        <v>81</v>
      </c>
    </row>
    <row r="12" spans="2:3">
      <c r="B12" s="32"/>
      <c r="C12" s="33" t="s">
        <v>22</v>
      </c>
    </row>
    <row r="13" spans="2:3">
      <c r="B13" s="32"/>
      <c r="C13" s="137" t="s">
        <v>82</v>
      </c>
    </row>
    <row r="14" spans="2:3" ht="6" customHeight="1">
      <c r="B14" s="32"/>
      <c r="C14" s="137"/>
    </row>
    <row r="15" spans="2:3">
      <c r="B15" s="32"/>
      <c r="C15" s="34" t="s">
        <v>83</v>
      </c>
    </row>
    <row r="16" spans="2:3">
      <c r="B16" s="32"/>
      <c r="C16" s="35" t="s">
        <v>69</v>
      </c>
    </row>
    <row r="17" spans="2:3">
      <c r="B17" s="32"/>
      <c r="C17" s="35" t="s">
        <v>70</v>
      </c>
    </row>
    <row r="18" spans="2:3">
      <c r="B18" s="32"/>
      <c r="C18" s="36" t="s">
        <v>16</v>
      </c>
    </row>
    <row r="19" spans="2:3">
      <c r="B19" s="32"/>
      <c r="C19" s="36" t="s">
        <v>17</v>
      </c>
    </row>
    <row r="20" spans="2:3">
      <c r="B20" s="32"/>
      <c r="C20" s="137"/>
    </row>
    <row r="21" spans="2:3">
      <c r="B21" s="136"/>
      <c r="C21" s="37" t="s">
        <v>84</v>
      </c>
    </row>
    <row r="22" spans="2:3">
      <c r="B22" s="38"/>
      <c r="C22" s="145">
        <v>40969</v>
      </c>
    </row>
    <row r="23" spans="2:3" ht="14.25" thickBot="1"/>
    <row r="24" spans="2:3" ht="24.95" customHeight="1" thickBot="1">
      <c r="B24" s="175" t="s">
        <v>78</v>
      </c>
      <c r="C24" s="176"/>
    </row>
  </sheetData>
  <sheetProtection sheet="1" objects="1" scenarios="1"/>
  <customSheetViews>
    <customSheetView guid="{AC3DDB26-24CA-4738-B251-BACDCBA08F9F}" fitToPage="1" state="hidden">
      <pageMargins left="0.39370078740157483" right="0.39370078740157483" top="0.98425196850393704" bottom="0.98425196850393704" header="0.51181102362204722" footer="0.51181102362204722"/>
      <pageSetup paperSize="9" scale="98" orientation="portrait" horizontalDpi="4294967292" r:id="rId1"/>
      <headerFooter alignWithMargins="0"/>
    </customSheetView>
  </customSheetViews>
  <mergeCells count="5">
    <mergeCell ref="B3:C3"/>
    <mergeCell ref="B2:C2"/>
    <mergeCell ref="B5:C5"/>
    <mergeCell ref="B24:C24"/>
    <mergeCell ref="B4:C4"/>
  </mergeCells>
  <phoneticPr fontId="2"/>
  <pageMargins left="0.39370078740157483" right="0.39370078740157483" top="0.98425196850393704" bottom="0.98425196850393704" header="0.51181102362204722" footer="0.51181102362204722"/>
  <pageSetup paperSize="9" scale="98" orientation="portrait" horizontalDpi="4294967292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8"/>
  <sheetViews>
    <sheetView workbookViewId="0">
      <selection activeCell="B1" sqref="B1:H1"/>
    </sheetView>
  </sheetViews>
  <sheetFormatPr defaultRowHeight="13.5"/>
  <cols>
    <col min="1" max="1" width="9" style="15"/>
    <col min="2" max="2" width="16.625" style="15" customWidth="1"/>
    <col min="3" max="3" width="4.125" style="15" customWidth="1"/>
    <col min="4" max="4" width="4.625" style="15" customWidth="1"/>
    <col min="5" max="5" width="1.625" style="15" customWidth="1"/>
    <col min="6" max="6" width="16.625" style="15" customWidth="1"/>
    <col min="7" max="7" width="4.125" style="15" bestFit="1" customWidth="1"/>
    <col min="8" max="8" width="4.625" style="15" customWidth="1"/>
    <col min="9" max="9" width="9" style="15"/>
    <col min="10" max="10" width="4.625" style="15" customWidth="1"/>
    <col min="11" max="16384" width="9" style="15"/>
  </cols>
  <sheetData>
    <row r="1" spans="1:11">
      <c r="A1" s="13" t="s">
        <v>11</v>
      </c>
      <c r="B1" s="180"/>
      <c r="C1" s="180"/>
      <c r="D1" s="180"/>
      <c r="E1" s="180"/>
      <c r="F1" s="180"/>
      <c r="G1" s="180"/>
      <c r="H1" s="180"/>
      <c r="I1" s="14"/>
    </row>
    <row r="2" spans="1:11">
      <c r="A2" s="13" t="s">
        <v>0</v>
      </c>
      <c r="B2" s="180"/>
      <c r="C2" s="180"/>
      <c r="D2" s="180"/>
      <c r="E2" s="180"/>
      <c r="F2" s="180"/>
      <c r="G2" s="180"/>
      <c r="H2" s="180"/>
      <c r="I2" s="14"/>
    </row>
    <row r="3" spans="1:11">
      <c r="A3" s="13" t="s">
        <v>64</v>
      </c>
      <c r="B3" s="132"/>
      <c r="C3" s="16"/>
    </row>
    <row r="4" spans="1:11">
      <c r="A4" s="13" t="s">
        <v>2</v>
      </c>
      <c r="B4" s="1"/>
      <c r="C4" s="142" t="str">
        <f>IF(年="","←西暦(4けた)","")</f>
        <v>←西暦(4けた)</v>
      </c>
    </row>
    <row r="5" spans="1:11">
      <c r="A5" s="13" t="s">
        <v>3</v>
      </c>
      <c r="B5" s="1"/>
      <c r="C5" s="16"/>
    </row>
    <row r="6" spans="1:11">
      <c r="A6" s="13" t="s">
        <v>4</v>
      </c>
      <c r="B6" s="1"/>
      <c r="C6" s="16"/>
    </row>
    <row r="7" spans="1:11">
      <c r="A7" s="13" t="s">
        <v>37</v>
      </c>
      <c r="B7" s="133"/>
      <c r="C7" s="142" t="str">
        <f>IF(時間="","←24時間制。例　１４：３０","")</f>
        <v>←24時間制。例　１４：３０</v>
      </c>
      <c r="E7" s="17"/>
    </row>
    <row r="9" spans="1:11" ht="15" thickBot="1">
      <c r="A9" s="13"/>
      <c r="B9" s="18" t="s">
        <v>9</v>
      </c>
      <c r="C9" s="19"/>
      <c r="D9" s="19"/>
      <c r="E9" s="20"/>
      <c r="F9" s="18" t="s">
        <v>10</v>
      </c>
      <c r="G9" s="19"/>
      <c r="H9" s="19"/>
    </row>
    <row r="10" spans="1:11" ht="14.25" thickBot="1">
      <c r="A10" s="13" t="s">
        <v>5</v>
      </c>
      <c r="B10" s="7"/>
      <c r="C10" s="179"/>
      <c r="D10" s="179"/>
      <c r="E10" s="20"/>
      <c r="F10" s="6"/>
      <c r="G10" s="179"/>
      <c r="H10" s="179"/>
    </row>
    <row r="11" spans="1:11">
      <c r="A11" s="13"/>
      <c r="B11" s="21" t="s">
        <v>6</v>
      </c>
      <c r="C11" s="22" t="s">
        <v>18</v>
      </c>
      <c r="D11" s="23" t="s">
        <v>1</v>
      </c>
      <c r="E11" s="24"/>
      <c r="F11" s="21" t="s">
        <v>6</v>
      </c>
      <c r="G11" s="22" t="s">
        <v>20</v>
      </c>
      <c r="H11" s="23" t="s">
        <v>21</v>
      </c>
      <c r="J11" s="25"/>
      <c r="K11" s="15" t="s">
        <v>76</v>
      </c>
    </row>
    <row r="12" spans="1:11" ht="13.5" customHeight="1">
      <c r="A12" s="13">
        <v>1</v>
      </c>
      <c r="B12" s="3"/>
      <c r="C12" s="5"/>
      <c r="D12" s="2"/>
      <c r="E12" s="26"/>
      <c r="F12" s="3"/>
      <c r="G12" s="5"/>
      <c r="H12" s="2"/>
      <c r="J12" s="27" t="s">
        <v>77</v>
      </c>
    </row>
    <row r="13" spans="1:11">
      <c r="A13" s="13">
        <v>2</v>
      </c>
      <c r="B13" s="3"/>
      <c r="C13" s="5"/>
      <c r="D13" s="2"/>
      <c r="E13" s="26"/>
      <c r="F13" s="3"/>
      <c r="G13" s="5"/>
      <c r="H13" s="2"/>
    </row>
    <row r="14" spans="1:11">
      <c r="A14" s="13">
        <v>3</v>
      </c>
      <c r="B14" s="3"/>
      <c r="C14" s="5"/>
      <c r="D14" s="2"/>
      <c r="E14" s="26"/>
      <c r="F14" s="3"/>
      <c r="G14" s="5"/>
      <c r="H14" s="2"/>
      <c r="J14" s="15" t="s">
        <v>19</v>
      </c>
    </row>
    <row r="15" spans="1:11">
      <c r="A15" s="13">
        <v>4</v>
      </c>
      <c r="B15" s="3"/>
      <c r="C15" s="5"/>
      <c r="D15" s="2"/>
      <c r="E15" s="26"/>
      <c r="F15" s="3"/>
      <c r="G15" s="5"/>
      <c r="H15" s="2"/>
      <c r="J15" s="15" t="s">
        <v>24</v>
      </c>
    </row>
    <row r="16" spans="1:11">
      <c r="A16" s="13">
        <v>5</v>
      </c>
      <c r="B16" s="3"/>
      <c r="C16" s="5"/>
      <c r="D16" s="2"/>
      <c r="E16" s="26"/>
      <c r="F16" s="3"/>
      <c r="G16" s="5"/>
      <c r="H16" s="2"/>
    </row>
    <row r="17" spans="1:8">
      <c r="A17" s="13">
        <v>6</v>
      </c>
      <c r="B17" s="3"/>
      <c r="C17" s="5"/>
      <c r="D17" s="2"/>
      <c r="E17" s="26"/>
      <c r="F17" s="3"/>
      <c r="G17" s="5"/>
      <c r="H17" s="2"/>
    </row>
    <row r="18" spans="1:8">
      <c r="A18" s="13">
        <v>7</v>
      </c>
      <c r="B18" s="3"/>
      <c r="C18" s="5"/>
      <c r="D18" s="2"/>
      <c r="E18" s="26"/>
      <c r="F18" s="3"/>
      <c r="G18" s="5"/>
      <c r="H18" s="2"/>
    </row>
    <row r="19" spans="1:8">
      <c r="A19" s="13">
        <v>8</v>
      </c>
      <c r="B19" s="3"/>
      <c r="C19" s="5"/>
      <c r="D19" s="2"/>
      <c r="E19" s="26"/>
      <c r="F19" s="3"/>
      <c r="G19" s="5"/>
      <c r="H19" s="2"/>
    </row>
    <row r="20" spans="1:8">
      <c r="A20" s="13">
        <v>9</v>
      </c>
      <c r="B20" s="3"/>
      <c r="C20" s="5"/>
      <c r="D20" s="2"/>
      <c r="E20" s="26"/>
      <c r="F20" s="3"/>
      <c r="G20" s="5"/>
      <c r="H20" s="2"/>
    </row>
    <row r="21" spans="1:8">
      <c r="A21" s="13">
        <v>10</v>
      </c>
      <c r="B21" s="3"/>
      <c r="C21" s="5"/>
      <c r="D21" s="2"/>
      <c r="E21" s="26"/>
      <c r="F21" s="3"/>
      <c r="G21" s="5"/>
      <c r="H21" s="2"/>
    </row>
    <row r="22" spans="1:8">
      <c r="A22" s="13">
        <v>11</v>
      </c>
      <c r="B22" s="3"/>
      <c r="C22" s="5"/>
      <c r="D22" s="2"/>
      <c r="E22" s="26"/>
      <c r="F22" s="3"/>
      <c r="G22" s="5"/>
      <c r="H22" s="2"/>
    </row>
    <row r="23" spans="1:8">
      <c r="A23" s="13">
        <v>12</v>
      </c>
      <c r="B23" s="3"/>
      <c r="C23" s="5"/>
      <c r="D23" s="2"/>
      <c r="E23" s="26"/>
      <c r="F23" s="3"/>
      <c r="G23" s="5"/>
      <c r="H23" s="2"/>
    </row>
    <row r="24" spans="1:8">
      <c r="A24" s="13">
        <v>13</v>
      </c>
      <c r="B24" s="3"/>
      <c r="C24" s="5"/>
      <c r="D24" s="2"/>
      <c r="E24" s="26"/>
      <c r="F24" s="3"/>
      <c r="G24" s="5"/>
      <c r="H24" s="2"/>
    </row>
    <row r="25" spans="1:8">
      <c r="A25" s="13">
        <v>14</v>
      </c>
      <c r="B25" s="3"/>
      <c r="C25" s="5"/>
      <c r="D25" s="2"/>
      <c r="E25" s="26"/>
      <c r="F25" s="3"/>
      <c r="G25" s="5"/>
      <c r="H25" s="2"/>
    </row>
    <row r="26" spans="1:8" ht="14.25" thickBot="1">
      <c r="A26" s="13">
        <v>15</v>
      </c>
      <c r="B26" s="143"/>
      <c r="C26" s="8"/>
      <c r="D26" s="144"/>
      <c r="E26" s="28"/>
      <c r="F26" s="143"/>
      <c r="G26" s="8"/>
      <c r="H26" s="144"/>
    </row>
    <row r="27" spans="1:8">
      <c r="A27" s="13" t="s">
        <v>7</v>
      </c>
      <c r="B27" s="10"/>
      <c r="C27" s="29"/>
      <c r="D27" s="29"/>
      <c r="E27" s="29"/>
      <c r="F27" s="10"/>
      <c r="G27" s="29"/>
      <c r="H27" s="29"/>
    </row>
    <row r="28" spans="1:8" ht="14.25" thickBot="1">
      <c r="A28" s="13" t="s">
        <v>8</v>
      </c>
      <c r="B28" s="9"/>
      <c r="C28" s="29"/>
      <c r="D28" s="29"/>
      <c r="E28" s="29"/>
      <c r="F28" s="9"/>
      <c r="G28" s="29"/>
      <c r="H28" s="29"/>
    </row>
  </sheetData>
  <sheetProtection sheet="1" objects="1" scenarios="1"/>
  <customSheetViews>
    <customSheetView guid="{AC3DDB26-24CA-4738-B251-BACDCBA08F9F}" state="hidden">
      <selection activeCell="B1" sqref="B1:H1"/>
      <pageMargins left="0.75" right="0.75" top="1" bottom="1" header="0.51200000000000001" footer="0.51200000000000001"/>
      <pageSetup paperSize="9" orientation="portrait" horizontalDpi="4294967292" r:id="rId1"/>
      <headerFooter alignWithMargins="0"/>
    </customSheetView>
  </customSheetViews>
  <mergeCells count="4">
    <mergeCell ref="C10:D10"/>
    <mergeCell ref="G10:H10"/>
    <mergeCell ref="B1:H1"/>
    <mergeCell ref="B2:H2"/>
  </mergeCells>
  <phoneticPr fontId="2"/>
  <pageMargins left="0.75" right="0.75" top="1" bottom="1" header="0.51200000000000001" footer="0.51200000000000001"/>
  <pageSetup paperSize="9" orientation="portrait" horizontalDpi="4294967292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N60"/>
  <sheetViews>
    <sheetView showGridLines="0" view="pageBreakPreview" zoomScale="60" zoomScaleNormal="75" workbookViewId="0">
      <selection activeCell="K63" sqref="K63"/>
    </sheetView>
  </sheetViews>
  <sheetFormatPr defaultRowHeight="24" customHeight="1"/>
  <cols>
    <col min="1" max="21" width="4.125" style="11" customWidth="1"/>
    <col min="22" max="22" width="1.625" style="11" customWidth="1"/>
    <col min="23" max="26" width="4.125" style="11" customWidth="1"/>
    <col min="27" max="27" width="1.625" style="11" customWidth="1"/>
    <col min="28" max="31" width="4.125" style="11" customWidth="1"/>
    <col min="32" max="32" width="1.625" style="11" customWidth="1"/>
    <col min="33" max="36" width="4.125" style="11" customWidth="1"/>
    <col min="37" max="37" width="1.625" style="11" customWidth="1"/>
    <col min="38" max="16384" width="9" style="11"/>
  </cols>
  <sheetData>
    <row r="1" spans="1:40" ht="24" customHeight="1">
      <c r="P1" s="289" t="s">
        <v>66</v>
      </c>
      <c r="Q1" s="289"/>
      <c r="R1" s="289"/>
      <c r="S1" s="289"/>
    </row>
    <row r="2" spans="1:40" ht="28.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</row>
    <row r="3" spans="1:40" ht="39.950000000000003" customHeight="1" thickBot="1">
      <c r="A3" s="197" t="s">
        <v>33</v>
      </c>
      <c r="B3" s="198"/>
      <c r="C3" s="198"/>
      <c r="D3" s="108"/>
      <c r="E3" s="182" t="str">
        <f>IF(Aチーム名="","",Aチーム名)</f>
        <v/>
      </c>
      <c r="F3" s="182"/>
      <c r="G3" s="182"/>
      <c r="H3" s="182"/>
      <c r="I3" s="182"/>
      <c r="J3" s="182"/>
      <c r="K3" s="182"/>
      <c r="L3" s="182"/>
      <c r="M3" s="182"/>
      <c r="N3" s="182"/>
      <c r="O3" s="108"/>
      <c r="P3" s="108"/>
      <c r="Q3" s="197" t="s">
        <v>34</v>
      </c>
      <c r="R3" s="202"/>
      <c r="S3" s="202"/>
      <c r="T3" s="115"/>
      <c r="U3" s="182" t="str">
        <f>IF(Bチーム名="","",Bチーム名)</f>
        <v/>
      </c>
      <c r="V3" s="182"/>
      <c r="W3" s="182"/>
      <c r="X3" s="182"/>
      <c r="Y3" s="182"/>
      <c r="Z3" s="182"/>
      <c r="AA3" s="182"/>
      <c r="AB3" s="182"/>
      <c r="AC3" s="182"/>
      <c r="AD3" s="182"/>
      <c r="AE3" s="108"/>
      <c r="AF3" s="108"/>
      <c r="AG3" s="108"/>
      <c r="AH3" s="108"/>
      <c r="AI3" s="108"/>
    </row>
    <row r="4" spans="1:40" ht="36" customHeight="1">
      <c r="A4" s="227" t="s">
        <v>11</v>
      </c>
      <c r="B4" s="228"/>
      <c r="C4" s="228"/>
      <c r="D4" s="199" t="str">
        <f>IF(大会名="","",大会名)</f>
        <v/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1"/>
      <c r="T4" s="203" t="s">
        <v>35</v>
      </c>
      <c r="U4" s="204"/>
      <c r="V4" s="204"/>
      <c r="W4" s="187" t="str">
        <f>IF(場所="","",場所)</f>
        <v/>
      </c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9"/>
      <c r="AN4" s="40" t="s">
        <v>65</v>
      </c>
    </row>
    <row r="5" spans="1:40" s="96" customFormat="1" ht="36" customHeight="1" thickBot="1">
      <c r="A5" s="191" t="s">
        <v>32</v>
      </c>
      <c r="B5" s="192"/>
      <c r="C5" s="192"/>
      <c r="D5" s="190" t="str">
        <f>IF(№="","",№)</f>
        <v/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229" t="s">
        <v>36</v>
      </c>
      <c r="P5" s="230"/>
      <c r="Q5" s="230"/>
      <c r="R5" s="110"/>
      <c r="S5" s="183" t="str">
        <f>IF(年="","",年)</f>
        <v/>
      </c>
      <c r="T5" s="183"/>
      <c r="U5" s="193" t="s">
        <v>2</v>
      </c>
      <c r="V5" s="193"/>
      <c r="W5" s="109"/>
      <c r="X5" s="109" t="str">
        <f>IF(月="","",月)</f>
        <v/>
      </c>
      <c r="Y5" s="194" t="s">
        <v>3</v>
      </c>
      <c r="Z5" s="195"/>
      <c r="AA5" s="111"/>
      <c r="AB5" s="109" t="str">
        <f>IF(日="","",日)</f>
        <v/>
      </c>
      <c r="AC5" s="194" t="s">
        <v>4</v>
      </c>
      <c r="AD5" s="196"/>
      <c r="AE5" s="205" t="s">
        <v>37</v>
      </c>
      <c r="AF5" s="206"/>
      <c r="AG5" s="206"/>
      <c r="AH5" s="181" t="str">
        <f>IF(時間="","",時間)</f>
        <v/>
      </c>
      <c r="AI5" s="181"/>
      <c r="AJ5" s="112"/>
      <c r="AK5" s="113"/>
      <c r="AN5" s="114" t="s">
        <v>68</v>
      </c>
    </row>
    <row r="6" spans="1:40" ht="26.1" customHeight="1" thickBot="1">
      <c r="A6" s="207" t="s">
        <v>38</v>
      </c>
      <c r="B6" s="208"/>
      <c r="C6" s="208"/>
      <c r="D6" s="209" t="str">
        <f>IF(Aチーム名="","",Aチーム名)</f>
        <v/>
      </c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10"/>
      <c r="Q6" s="116"/>
      <c r="R6" s="184" t="s">
        <v>52</v>
      </c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6"/>
    </row>
    <row r="7" spans="1:40" ht="26.1" customHeight="1" thickBot="1">
      <c r="A7" s="213" t="s">
        <v>39</v>
      </c>
      <c r="B7" s="214"/>
      <c r="C7" s="214"/>
      <c r="D7" s="214"/>
      <c r="E7" s="214"/>
      <c r="F7" s="214"/>
      <c r="G7" s="214"/>
      <c r="H7" s="95"/>
      <c r="I7" s="41"/>
      <c r="J7" s="42"/>
      <c r="K7" s="41"/>
      <c r="L7" s="43"/>
      <c r="M7" s="42"/>
      <c r="N7" s="44"/>
      <c r="O7" s="93"/>
      <c r="P7" s="94"/>
      <c r="Q7" s="117"/>
      <c r="R7" s="211" t="s">
        <v>14</v>
      </c>
      <c r="S7" s="212"/>
      <c r="T7" s="231" t="s">
        <v>15</v>
      </c>
      <c r="U7" s="232"/>
      <c r="V7" s="90"/>
      <c r="W7" s="231" t="s">
        <v>14</v>
      </c>
      <c r="X7" s="212"/>
      <c r="Y7" s="231" t="s">
        <v>15</v>
      </c>
      <c r="Z7" s="232"/>
      <c r="AA7" s="90"/>
      <c r="AB7" s="231" t="s">
        <v>14</v>
      </c>
      <c r="AC7" s="212"/>
      <c r="AD7" s="231" t="s">
        <v>15</v>
      </c>
      <c r="AE7" s="232"/>
      <c r="AF7" s="90"/>
      <c r="AG7" s="231" t="s">
        <v>14</v>
      </c>
      <c r="AH7" s="212"/>
      <c r="AI7" s="231" t="s">
        <v>15</v>
      </c>
      <c r="AJ7" s="233"/>
    </row>
    <row r="8" spans="1:40" ht="23.1" customHeight="1" thickBot="1">
      <c r="A8" s="215" t="s">
        <v>28</v>
      </c>
      <c r="B8" s="216"/>
      <c r="C8" s="216"/>
      <c r="D8" s="216"/>
      <c r="E8" s="216"/>
      <c r="F8" s="216"/>
      <c r="G8" s="120" t="s">
        <v>62</v>
      </c>
      <c r="H8" s="121">
        <v>1</v>
      </c>
      <c r="I8" s="122">
        <v>2</v>
      </c>
      <c r="J8" s="122">
        <v>3</v>
      </c>
      <c r="K8" s="123">
        <v>4</v>
      </c>
      <c r="L8" s="124" t="s">
        <v>26</v>
      </c>
      <c r="M8" s="121">
        <v>1</v>
      </c>
      <c r="N8" s="122">
        <v>2</v>
      </c>
      <c r="O8" s="122">
        <v>3</v>
      </c>
      <c r="P8" s="123">
        <v>4</v>
      </c>
      <c r="Q8" s="117"/>
      <c r="R8" s="47"/>
      <c r="S8" s="48">
        <v>1</v>
      </c>
      <c r="T8" s="92">
        <v>1</v>
      </c>
      <c r="U8" s="88"/>
      <c r="V8" s="91"/>
      <c r="W8" s="89"/>
      <c r="X8" s="48">
        <v>41</v>
      </c>
      <c r="Y8" s="92">
        <v>41</v>
      </c>
      <c r="Z8" s="49"/>
      <c r="AA8" s="50"/>
      <c r="AB8" s="55"/>
      <c r="AC8" s="138">
        <v>81</v>
      </c>
      <c r="AD8" s="139">
        <v>81</v>
      </c>
      <c r="AE8" s="49"/>
      <c r="AF8" s="50"/>
      <c r="AG8" s="87"/>
      <c r="AH8" s="138">
        <v>121</v>
      </c>
      <c r="AI8" s="139">
        <v>121</v>
      </c>
      <c r="AJ8" s="118"/>
    </row>
    <row r="9" spans="1:40" ht="23.1" customHeight="1" thickBot="1">
      <c r="A9" s="217"/>
      <c r="B9" s="218"/>
      <c r="C9" s="218"/>
      <c r="D9" s="218"/>
      <c r="E9" s="218"/>
      <c r="F9" s="218"/>
      <c r="G9" s="125" t="s">
        <v>63</v>
      </c>
      <c r="H9" s="121">
        <v>1</v>
      </c>
      <c r="I9" s="122">
        <v>2</v>
      </c>
      <c r="J9" s="122">
        <v>3</v>
      </c>
      <c r="K9" s="123">
        <v>4</v>
      </c>
      <c r="L9" s="125" t="s">
        <v>27</v>
      </c>
      <c r="M9" s="121">
        <v>1</v>
      </c>
      <c r="N9" s="122">
        <v>2</v>
      </c>
      <c r="O9" s="122">
        <v>3</v>
      </c>
      <c r="P9" s="123">
        <v>4</v>
      </c>
      <c r="Q9" s="117"/>
      <c r="R9" s="57"/>
      <c r="S9" s="58">
        <v>2</v>
      </c>
      <c r="T9" s="86">
        <v>2</v>
      </c>
      <c r="U9" s="59"/>
      <c r="V9" s="50"/>
      <c r="W9" s="64"/>
      <c r="X9" s="58">
        <v>42</v>
      </c>
      <c r="Y9" s="86">
        <v>42</v>
      </c>
      <c r="Z9" s="59"/>
      <c r="AA9" s="50"/>
      <c r="AB9" s="64"/>
      <c r="AC9" s="140">
        <v>82</v>
      </c>
      <c r="AD9" s="141">
        <v>82</v>
      </c>
      <c r="AE9" s="59"/>
      <c r="AF9" s="50"/>
      <c r="AG9" s="64"/>
      <c r="AH9" s="140">
        <v>122</v>
      </c>
      <c r="AI9" s="141">
        <v>122</v>
      </c>
      <c r="AJ9" s="119"/>
    </row>
    <row r="10" spans="1:40" ht="23.1" customHeight="1" thickBot="1">
      <c r="A10" s="184" t="s">
        <v>40</v>
      </c>
      <c r="B10" s="212"/>
      <c r="C10" s="212"/>
      <c r="D10" s="212"/>
      <c r="E10" s="212"/>
      <c r="F10" s="212"/>
      <c r="G10" s="212"/>
      <c r="H10" s="212"/>
      <c r="I10" s="212"/>
      <c r="J10" s="45" t="s">
        <v>12</v>
      </c>
      <c r="K10" s="46" t="s">
        <v>13</v>
      </c>
      <c r="L10" s="185" t="s">
        <v>41</v>
      </c>
      <c r="M10" s="212"/>
      <c r="N10" s="212"/>
      <c r="O10" s="212"/>
      <c r="P10" s="233"/>
      <c r="Q10" s="117"/>
      <c r="R10" s="57"/>
      <c r="S10" s="58">
        <v>3</v>
      </c>
      <c r="T10" s="86">
        <v>3</v>
      </c>
      <c r="U10" s="59"/>
      <c r="V10" s="50"/>
      <c r="W10" s="64"/>
      <c r="X10" s="58">
        <v>43</v>
      </c>
      <c r="Y10" s="86">
        <v>43</v>
      </c>
      <c r="Z10" s="59"/>
      <c r="AA10" s="50"/>
      <c r="AB10" s="64"/>
      <c r="AC10" s="140">
        <v>83</v>
      </c>
      <c r="AD10" s="141">
        <v>83</v>
      </c>
      <c r="AE10" s="59"/>
      <c r="AF10" s="50"/>
      <c r="AG10" s="64"/>
      <c r="AH10" s="140">
        <v>123</v>
      </c>
      <c r="AI10" s="141">
        <v>123</v>
      </c>
      <c r="AJ10" s="119"/>
    </row>
    <row r="11" spans="1:40" ht="23.1" customHeight="1">
      <c r="A11" s="51">
        <v>1</v>
      </c>
      <c r="B11" s="234" t="str">
        <f>IF(入力!B12="","",入力!B12)</f>
        <v/>
      </c>
      <c r="C11" s="235"/>
      <c r="D11" s="235"/>
      <c r="E11" s="235"/>
      <c r="F11" s="235"/>
      <c r="G11" s="235"/>
      <c r="H11" s="236" t="str">
        <f>IF(入力!C12=1,"(CAP)","")</f>
        <v/>
      </c>
      <c r="I11" s="237"/>
      <c r="J11" s="52" t="str">
        <f>IF(入力!D12="","",入力!D12)</f>
        <v/>
      </c>
      <c r="K11" s="53"/>
      <c r="L11" s="54"/>
      <c r="M11" s="55"/>
      <c r="N11" s="55"/>
      <c r="O11" s="55"/>
      <c r="P11" s="56"/>
      <c r="Q11" s="117"/>
      <c r="R11" s="57"/>
      <c r="S11" s="58">
        <v>4</v>
      </c>
      <c r="T11" s="86">
        <v>4</v>
      </c>
      <c r="U11" s="59"/>
      <c r="V11" s="50"/>
      <c r="W11" s="64"/>
      <c r="X11" s="58">
        <v>44</v>
      </c>
      <c r="Y11" s="86">
        <v>44</v>
      </c>
      <c r="Z11" s="59"/>
      <c r="AA11" s="50"/>
      <c r="AB11" s="64"/>
      <c r="AC11" s="140">
        <v>84</v>
      </c>
      <c r="AD11" s="141">
        <v>84</v>
      </c>
      <c r="AE11" s="59"/>
      <c r="AF11" s="50"/>
      <c r="AG11" s="64"/>
      <c r="AH11" s="140">
        <v>124</v>
      </c>
      <c r="AI11" s="141">
        <v>124</v>
      </c>
      <c r="AJ11" s="119"/>
    </row>
    <row r="12" spans="1:40" ht="23.1" customHeight="1">
      <c r="A12" s="61">
        <v>2</v>
      </c>
      <c r="B12" s="223" t="str">
        <f>IF(入力!B13="","",入力!B13)</f>
        <v/>
      </c>
      <c r="C12" s="224"/>
      <c r="D12" s="224"/>
      <c r="E12" s="224"/>
      <c r="F12" s="224"/>
      <c r="G12" s="224"/>
      <c r="H12" s="225" t="str">
        <f>IF(入力!C13=1,"(CAP)","")</f>
        <v/>
      </c>
      <c r="I12" s="226"/>
      <c r="J12" s="62" t="str">
        <f>IF(入力!D13="","",入力!D13)</f>
        <v/>
      </c>
      <c r="K12" s="63"/>
      <c r="L12" s="57"/>
      <c r="M12" s="64"/>
      <c r="N12" s="64"/>
      <c r="O12" s="64"/>
      <c r="P12" s="60"/>
      <c r="Q12" s="117"/>
      <c r="R12" s="57"/>
      <c r="S12" s="58">
        <v>5</v>
      </c>
      <c r="T12" s="86">
        <v>5</v>
      </c>
      <c r="U12" s="59"/>
      <c r="V12" s="50"/>
      <c r="W12" s="64"/>
      <c r="X12" s="58">
        <v>45</v>
      </c>
      <c r="Y12" s="86">
        <v>45</v>
      </c>
      <c r="Z12" s="59"/>
      <c r="AA12" s="50"/>
      <c r="AB12" s="64"/>
      <c r="AC12" s="140">
        <v>85</v>
      </c>
      <c r="AD12" s="141">
        <v>85</v>
      </c>
      <c r="AE12" s="59"/>
      <c r="AF12" s="50"/>
      <c r="AG12" s="64"/>
      <c r="AH12" s="140">
        <v>125</v>
      </c>
      <c r="AI12" s="141">
        <v>125</v>
      </c>
      <c r="AJ12" s="119"/>
    </row>
    <row r="13" spans="1:40" ht="23.1" customHeight="1">
      <c r="A13" s="61">
        <v>3</v>
      </c>
      <c r="B13" s="223" t="str">
        <f>IF(入力!B14="","",入力!B14)</f>
        <v/>
      </c>
      <c r="C13" s="224"/>
      <c r="D13" s="224"/>
      <c r="E13" s="224"/>
      <c r="F13" s="224"/>
      <c r="G13" s="224"/>
      <c r="H13" s="225" t="str">
        <f>IF(入力!C14=1,"(CAP)","")</f>
        <v/>
      </c>
      <c r="I13" s="226"/>
      <c r="J13" s="62" t="str">
        <f>IF(入力!D14="","",入力!D14)</f>
        <v/>
      </c>
      <c r="K13" s="63"/>
      <c r="L13" s="57"/>
      <c r="M13" s="64"/>
      <c r="N13" s="64"/>
      <c r="O13" s="64"/>
      <c r="P13" s="60"/>
      <c r="Q13" s="117"/>
      <c r="R13" s="57"/>
      <c r="S13" s="58">
        <v>6</v>
      </c>
      <c r="T13" s="86">
        <v>6</v>
      </c>
      <c r="U13" s="59"/>
      <c r="V13" s="50"/>
      <c r="W13" s="64"/>
      <c r="X13" s="58">
        <v>46</v>
      </c>
      <c r="Y13" s="86">
        <v>46</v>
      </c>
      <c r="Z13" s="59"/>
      <c r="AA13" s="50"/>
      <c r="AB13" s="64"/>
      <c r="AC13" s="140">
        <v>86</v>
      </c>
      <c r="AD13" s="141">
        <v>86</v>
      </c>
      <c r="AE13" s="59"/>
      <c r="AF13" s="50"/>
      <c r="AG13" s="64"/>
      <c r="AH13" s="140">
        <v>126</v>
      </c>
      <c r="AI13" s="141">
        <v>126</v>
      </c>
      <c r="AJ13" s="119"/>
    </row>
    <row r="14" spans="1:40" ht="23.1" customHeight="1">
      <c r="A14" s="61">
        <v>4</v>
      </c>
      <c r="B14" s="223" t="str">
        <f>IF(入力!B15="","",入力!B15)</f>
        <v/>
      </c>
      <c r="C14" s="224"/>
      <c r="D14" s="224"/>
      <c r="E14" s="224"/>
      <c r="F14" s="224"/>
      <c r="G14" s="224"/>
      <c r="H14" s="225" t="str">
        <f>IF(入力!C15=1,"(CAP)","")</f>
        <v/>
      </c>
      <c r="I14" s="226"/>
      <c r="J14" s="62" t="str">
        <f>IF(入力!D15="","",入力!D15)</f>
        <v/>
      </c>
      <c r="K14" s="63"/>
      <c r="L14" s="57"/>
      <c r="M14" s="64"/>
      <c r="N14" s="64"/>
      <c r="O14" s="64"/>
      <c r="P14" s="60"/>
      <c r="Q14" s="117"/>
      <c r="R14" s="57"/>
      <c r="S14" s="58">
        <v>7</v>
      </c>
      <c r="T14" s="86">
        <v>7</v>
      </c>
      <c r="U14" s="59"/>
      <c r="V14" s="50"/>
      <c r="W14" s="64"/>
      <c r="X14" s="58">
        <v>47</v>
      </c>
      <c r="Y14" s="86">
        <v>47</v>
      </c>
      <c r="Z14" s="59"/>
      <c r="AA14" s="50"/>
      <c r="AB14" s="64"/>
      <c r="AC14" s="140">
        <v>87</v>
      </c>
      <c r="AD14" s="141">
        <v>87</v>
      </c>
      <c r="AE14" s="59"/>
      <c r="AF14" s="50"/>
      <c r="AG14" s="64"/>
      <c r="AH14" s="140">
        <v>127</v>
      </c>
      <c r="AI14" s="141">
        <v>127</v>
      </c>
      <c r="AJ14" s="119"/>
    </row>
    <row r="15" spans="1:40" ht="23.1" customHeight="1">
      <c r="A15" s="61">
        <v>5</v>
      </c>
      <c r="B15" s="223" t="str">
        <f>IF(入力!B16="","",入力!B16)</f>
        <v/>
      </c>
      <c r="C15" s="224"/>
      <c r="D15" s="224"/>
      <c r="E15" s="224"/>
      <c r="F15" s="224"/>
      <c r="G15" s="224"/>
      <c r="H15" s="225" t="str">
        <f>IF(入力!C16=1,"(CAP)","")</f>
        <v/>
      </c>
      <c r="I15" s="226"/>
      <c r="J15" s="62" t="str">
        <f>IF(入力!D16="","",入力!D16)</f>
        <v/>
      </c>
      <c r="K15" s="63"/>
      <c r="L15" s="57"/>
      <c r="M15" s="64"/>
      <c r="N15" s="64"/>
      <c r="O15" s="64"/>
      <c r="P15" s="60"/>
      <c r="Q15" s="117"/>
      <c r="R15" s="57"/>
      <c r="S15" s="58">
        <v>8</v>
      </c>
      <c r="T15" s="86">
        <v>8</v>
      </c>
      <c r="U15" s="59"/>
      <c r="V15" s="50"/>
      <c r="W15" s="64"/>
      <c r="X15" s="58">
        <v>48</v>
      </c>
      <c r="Y15" s="86">
        <v>48</v>
      </c>
      <c r="Z15" s="59"/>
      <c r="AA15" s="50"/>
      <c r="AB15" s="64"/>
      <c r="AC15" s="140">
        <v>88</v>
      </c>
      <c r="AD15" s="141">
        <v>88</v>
      </c>
      <c r="AE15" s="59"/>
      <c r="AF15" s="50"/>
      <c r="AG15" s="64"/>
      <c r="AH15" s="140">
        <v>128</v>
      </c>
      <c r="AI15" s="141">
        <v>128</v>
      </c>
      <c r="AJ15" s="119"/>
    </row>
    <row r="16" spans="1:40" ht="23.1" customHeight="1">
      <c r="A16" s="61">
        <v>6</v>
      </c>
      <c r="B16" s="223" t="str">
        <f>IF(入力!B17="","",入力!B17)</f>
        <v/>
      </c>
      <c r="C16" s="224"/>
      <c r="D16" s="224"/>
      <c r="E16" s="224"/>
      <c r="F16" s="224"/>
      <c r="G16" s="224"/>
      <c r="H16" s="225" t="str">
        <f>IF(入力!C17=1,"(CAP)","")</f>
        <v/>
      </c>
      <c r="I16" s="226"/>
      <c r="J16" s="62" t="str">
        <f>IF(入力!D17="","",入力!D17)</f>
        <v/>
      </c>
      <c r="K16" s="63"/>
      <c r="L16" s="57"/>
      <c r="M16" s="64"/>
      <c r="N16" s="64"/>
      <c r="O16" s="64"/>
      <c r="P16" s="60"/>
      <c r="Q16" s="117"/>
      <c r="R16" s="57"/>
      <c r="S16" s="58">
        <v>9</v>
      </c>
      <c r="T16" s="86">
        <v>9</v>
      </c>
      <c r="U16" s="59"/>
      <c r="V16" s="50"/>
      <c r="W16" s="64"/>
      <c r="X16" s="58">
        <v>49</v>
      </c>
      <c r="Y16" s="86">
        <v>49</v>
      </c>
      <c r="Z16" s="59"/>
      <c r="AA16" s="50"/>
      <c r="AB16" s="64"/>
      <c r="AC16" s="140">
        <v>89</v>
      </c>
      <c r="AD16" s="141">
        <v>89</v>
      </c>
      <c r="AE16" s="59"/>
      <c r="AF16" s="50"/>
      <c r="AG16" s="64"/>
      <c r="AH16" s="140">
        <v>129</v>
      </c>
      <c r="AI16" s="141">
        <v>129</v>
      </c>
      <c r="AJ16" s="119"/>
    </row>
    <row r="17" spans="1:38" ht="23.1" customHeight="1">
      <c r="A17" s="61">
        <v>7</v>
      </c>
      <c r="B17" s="223" t="str">
        <f>IF(入力!B18="","",入力!B18)</f>
        <v/>
      </c>
      <c r="C17" s="224"/>
      <c r="D17" s="224"/>
      <c r="E17" s="224"/>
      <c r="F17" s="224"/>
      <c r="G17" s="224"/>
      <c r="H17" s="225" t="str">
        <f>IF(入力!C18=1,"(CAP)","")</f>
        <v/>
      </c>
      <c r="I17" s="226"/>
      <c r="J17" s="62" t="str">
        <f>IF(入力!D18="","",入力!D18)</f>
        <v/>
      </c>
      <c r="K17" s="63"/>
      <c r="L17" s="57"/>
      <c r="M17" s="64"/>
      <c r="N17" s="64"/>
      <c r="O17" s="64"/>
      <c r="P17" s="60"/>
      <c r="Q17" s="117"/>
      <c r="R17" s="57"/>
      <c r="S17" s="58">
        <v>10</v>
      </c>
      <c r="T17" s="86">
        <v>10</v>
      </c>
      <c r="U17" s="59"/>
      <c r="V17" s="50"/>
      <c r="W17" s="64"/>
      <c r="X17" s="58">
        <v>50</v>
      </c>
      <c r="Y17" s="86">
        <v>50</v>
      </c>
      <c r="Z17" s="59"/>
      <c r="AA17" s="50"/>
      <c r="AB17" s="64"/>
      <c r="AC17" s="140">
        <v>90</v>
      </c>
      <c r="AD17" s="141">
        <v>90</v>
      </c>
      <c r="AE17" s="59"/>
      <c r="AF17" s="50"/>
      <c r="AG17" s="64"/>
      <c r="AH17" s="140">
        <v>130</v>
      </c>
      <c r="AI17" s="141">
        <v>130</v>
      </c>
      <c r="AJ17" s="119"/>
    </row>
    <row r="18" spans="1:38" ht="23.1" customHeight="1">
      <c r="A18" s="61">
        <v>8</v>
      </c>
      <c r="B18" s="223" t="str">
        <f>IF(入力!B19="","",入力!B19)</f>
        <v/>
      </c>
      <c r="C18" s="224"/>
      <c r="D18" s="224"/>
      <c r="E18" s="224"/>
      <c r="F18" s="224"/>
      <c r="G18" s="224"/>
      <c r="H18" s="225" t="str">
        <f>IF(入力!C19=1,"(CAP)","")</f>
        <v/>
      </c>
      <c r="I18" s="226"/>
      <c r="J18" s="62" t="str">
        <f>IF(入力!D19="","",入力!D19)</f>
        <v/>
      </c>
      <c r="K18" s="63"/>
      <c r="L18" s="57"/>
      <c r="M18" s="64"/>
      <c r="N18" s="64"/>
      <c r="O18" s="64"/>
      <c r="P18" s="60"/>
      <c r="Q18" s="117"/>
      <c r="R18" s="57"/>
      <c r="S18" s="58">
        <v>11</v>
      </c>
      <c r="T18" s="86">
        <v>11</v>
      </c>
      <c r="U18" s="59"/>
      <c r="V18" s="50"/>
      <c r="W18" s="64"/>
      <c r="X18" s="58">
        <v>51</v>
      </c>
      <c r="Y18" s="86">
        <v>51</v>
      </c>
      <c r="Z18" s="59"/>
      <c r="AA18" s="50"/>
      <c r="AB18" s="64"/>
      <c r="AC18" s="140">
        <v>91</v>
      </c>
      <c r="AD18" s="141">
        <v>91</v>
      </c>
      <c r="AE18" s="59"/>
      <c r="AF18" s="50"/>
      <c r="AG18" s="64"/>
      <c r="AH18" s="140">
        <v>131</v>
      </c>
      <c r="AI18" s="141">
        <v>131</v>
      </c>
      <c r="AJ18" s="119"/>
      <c r="AL18" s="12" t="s">
        <v>67</v>
      </c>
    </row>
    <row r="19" spans="1:38" ht="23.1" customHeight="1">
      <c r="A19" s="61">
        <v>9</v>
      </c>
      <c r="B19" s="223" t="str">
        <f>IF(入力!B20="","",入力!B20)</f>
        <v/>
      </c>
      <c r="C19" s="224"/>
      <c r="D19" s="224"/>
      <c r="E19" s="224"/>
      <c r="F19" s="224"/>
      <c r="G19" s="224"/>
      <c r="H19" s="225" t="str">
        <f>IF(入力!C20=1,"(CAP)","")</f>
        <v/>
      </c>
      <c r="I19" s="226"/>
      <c r="J19" s="62" t="str">
        <f>IF(入力!D20="","",入力!D20)</f>
        <v/>
      </c>
      <c r="K19" s="63"/>
      <c r="L19" s="57"/>
      <c r="M19" s="64"/>
      <c r="N19" s="64"/>
      <c r="O19" s="64"/>
      <c r="P19" s="60"/>
      <c r="Q19" s="117"/>
      <c r="R19" s="57"/>
      <c r="S19" s="58">
        <v>12</v>
      </c>
      <c r="T19" s="86">
        <v>12</v>
      </c>
      <c r="U19" s="59"/>
      <c r="V19" s="50"/>
      <c r="W19" s="64"/>
      <c r="X19" s="58">
        <v>52</v>
      </c>
      <c r="Y19" s="86">
        <v>52</v>
      </c>
      <c r="Z19" s="59"/>
      <c r="AA19" s="50"/>
      <c r="AB19" s="64"/>
      <c r="AC19" s="140">
        <v>92</v>
      </c>
      <c r="AD19" s="141">
        <v>92</v>
      </c>
      <c r="AE19" s="59"/>
      <c r="AF19" s="50"/>
      <c r="AG19" s="64"/>
      <c r="AH19" s="140">
        <v>132</v>
      </c>
      <c r="AI19" s="141">
        <v>132</v>
      </c>
      <c r="AJ19" s="119"/>
    </row>
    <row r="20" spans="1:38" ht="23.1" customHeight="1">
      <c r="A20" s="61">
        <v>10</v>
      </c>
      <c r="B20" s="223" t="str">
        <f>IF(入力!B21="","",入力!B21)</f>
        <v/>
      </c>
      <c r="C20" s="224"/>
      <c r="D20" s="224"/>
      <c r="E20" s="224"/>
      <c r="F20" s="224"/>
      <c r="G20" s="224"/>
      <c r="H20" s="225" t="str">
        <f>IF(入力!C21=1,"(CAP)","")</f>
        <v/>
      </c>
      <c r="I20" s="226"/>
      <c r="J20" s="62" t="str">
        <f>IF(入力!D21="","",入力!D21)</f>
        <v/>
      </c>
      <c r="K20" s="63"/>
      <c r="L20" s="57"/>
      <c r="M20" s="64"/>
      <c r="N20" s="64"/>
      <c r="O20" s="64"/>
      <c r="P20" s="60"/>
      <c r="Q20" s="117"/>
      <c r="R20" s="57"/>
      <c r="S20" s="58">
        <v>13</v>
      </c>
      <c r="T20" s="86">
        <v>13</v>
      </c>
      <c r="U20" s="59"/>
      <c r="V20" s="50"/>
      <c r="W20" s="64"/>
      <c r="X20" s="58">
        <v>53</v>
      </c>
      <c r="Y20" s="86">
        <v>53</v>
      </c>
      <c r="Z20" s="59"/>
      <c r="AA20" s="50"/>
      <c r="AB20" s="64"/>
      <c r="AC20" s="140">
        <v>93</v>
      </c>
      <c r="AD20" s="141">
        <v>93</v>
      </c>
      <c r="AE20" s="59"/>
      <c r="AF20" s="50"/>
      <c r="AG20" s="64"/>
      <c r="AH20" s="140">
        <v>133</v>
      </c>
      <c r="AI20" s="141">
        <v>133</v>
      </c>
      <c r="AJ20" s="119"/>
    </row>
    <row r="21" spans="1:38" ht="23.1" customHeight="1">
      <c r="A21" s="61">
        <v>11</v>
      </c>
      <c r="B21" s="223" t="str">
        <f>IF(入力!B22="","",入力!B22)</f>
        <v/>
      </c>
      <c r="C21" s="224"/>
      <c r="D21" s="224"/>
      <c r="E21" s="224"/>
      <c r="F21" s="224"/>
      <c r="G21" s="224"/>
      <c r="H21" s="225" t="str">
        <f>IF(入力!C22=1,"(CAP)","")</f>
        <v/>
      </c>
      <c r="I21" s="226"/>
      <c r="J21" s="62" t="str">
        <f>IF(入力!D22="","",入力!D22)</f>
        <v/>
      </c>
      <c r="K21" s="63"/>
      <c r="L21" s="57"/>
      <c r="M21" s="64"/>
      <c r="N21" s="64"/>
      <c r="O21" s="64"/>
      <c r="P21" s="60"/>
      <c r="Q21" s="117"/>
      <c r="R21" s="57"/>
      <c r="S21" s="58">
        <v>14</v>
      </c>
      <c r="T21" s="86">
        <v>14</v>
      </c>
      <c r="U21" s="59"/>
      <c r="V21" s="50"/>
      <c r="W21" s="64"/>
      <c r="X21" s="58">
        <v>54</v>
      </c>
      <c r="Y21" s="86">
        <v>54</v>
      </c>
      <c r="Z21" s="59"/>
      <c r="AA21" s="50"/>
      <c r="AB21" s="64"/>
      <c r="AC21" s="140">
        <v>94</v>
      </c>
      <c r="AD21" s="141">
        <v>94</v>
      </c>
      <c r="AE21" s="59"/>
      <c r="AF21" s="50"/>
      <c r="AG21" s="64"/>
      <c r="AH21" s="140">
        <v>134</v>
      </c>
      <c r="AI21" s="141">
        <v>134</v>
      </c>
      <c r="AJ21" s="119"/>
    </row>
    <row r="22" spans="1:38" ht="23.1" customHeight="1">
      <c r="A22" s="61">
        <v>12</v>
      </c>
      <c r="B22" s="223" t="str">
        <f>IF(入力!B23="","",入力!B23)</f>
        <v/>
      </c>
      <c r="C22" s="224"/>
      <c r="D22" s="224"/>
      <c r="E22" s="224"/>
      <c r="F22" s="224"/>
      <c r="G22" s="224"/>
      <c r="H22" s="225" t="str">
        <f>IF(入力!C23=1,"(CAP)","")</f>
        <v/>
      </c>
      <c r="I22" s="226"/>
      <c r="J22" s="62" t="str">
        <f>IF(入力!D23="","",入力!D23)</f>
        <v/>
      </c>
      <c r="K22" s="63"/>
      <c r="L22" s="57"/>
      <c r="M22" s="64"/>
      <c r="N22" s="64"/>
      <c r="O22" s="64"/>
      <c r="P22" s="60"/>
      <c r="Q22" s="117"/>
      <c r="R22" s="57"/>
      <c r="S22" s="58">
        <v>15</v>
      </c>
      <c r="T22" s="86">
        <v>15</v>
      </c>
      <c r="U22" s="59"/>
      <c r="V22" s="50"/>
      <c r="W22" s="64"/>
      <c r="X22" s="58">
        <v>55</v>
      </c>
      <c r="Y22" s="86">
        <v>55</v>
      </c>
      <c r="Z22" s="59"/>
      <c r="AA22" s="50"/>
      <c r="AB22" s="64"/>
      <c r="AC22" s="140">
        <v>95</v>
      </c>
      <c r="AD22" s="141">
        <v>95</v>
      </c>
      <c r="AE22" s="59"/>
      <c r="AF22" s="50"/>
      <c r="AG22" s="64"/>
      <c r="AH22" s="140">
        <v>135</v>
      </c>
      <c r="AI22" s="141">
        <v>135</v>
      </c>
      <c r="AJ22" s="119"/>
    </row>
    <row r="23" spans="1:38" ht="23.1" customHeight="1">
      <c r="A23" s="65">
        <v>13</v>
      </c>
      <c r="B23" s="223" t="str">
        <f>IF(入力!B24="","",入力!B24)</f>
        <v/>
      </c>
      <c r="C23" s="224"/>
      <c r="D23" s="224"/>
      <c r="E23" s="224"/>
      <c r="F23" s="224"/>
      <c r="G23" s="224"/>
      <c r="H23" s="225" t="str">
        <f>IF(入力!C24=1,"(CAP)","")</f>
        <v/>
      </c>
      <c r="I23" s="226"/>
      <c r="J23" s="62" t="str">
        <f>IF(入力!D24="","",入力!D24)</f>
        <v/>
      </c>
      <c r="K23" s="66"/>
      <c r="L23" s="67"/>
      <c r="M23" s="68"/>
      <c r="N23" s="68"/>
      <c r="O23" s="68"/>
      <c r="P23" s="69"/>
      <c r="Q23" s="117"/>
      <c r="R23" s="57"/>
      <c r="S23" s="58">
        <v>16</v>
      </c>
      <c r="T23" s="86">
        <v>16</v>
      </c>
      <c r="U23" s="59"/>
      <c r="V23" s="50"/>
      <c r="W23" s="64"/>
      <c r="X23" s="58">
        <v>56</v>
      </c>
      <c r="Y23" s="86">
        <v>56</v>
      </c>
      <c r="Z23" s="59"/>
      <c r="AA23" s="50"/>
      <c r="AB23" s="64"/>
      <c r="AC23" s="140">
        <v>96</v>
      </c>
      <c r="AD23" s="141">
        <v>96</v>
      </c>
      <c r="AE23" s="59"/>
      <c r="AF23" s="50"/>
      <c r="AG23" s="64"/>
      <c r="AH23" s="140">
        <v>136</v>
      </c>
      <c r="AI23" s="141">
        <v>136</v>
      </c>
      <c r="AJ23" s="119"/>
    </row>
    <row r="24" spans="1:38" ht="23.1" customHeight="1">
      <c r="A24" s="65">
        <v>14</v>
      </c>
      <c r="B24" s="223" t="str">
        <f>IF(入力!B25="","",入力!B25)</f>
        <v/>
      </c>
      <c r="C24" s="224"/>
      <c r="D24" s="224"/>
      <c r="E24" s="224"/>
      <c r="F24" s="224"/>
      <c r="G24" s="224"/>
      <c r="H24" s="225" t="str">
        <f>IF(入力!C25=1,"(CAP)","")</f>
        <v/>
      </c>
      <c r="I24" s="226"/>
      <c r="J24" s="62" t="str">
        <f>IF(入力!D25="","",入力!D25)</f>
        <v/>
      </c>
      <c r="K24" s="66"/>
      <c r="L24" s="67"/>
      <c r="M24" s="68"/>
      <c r="N24" s="68"/>
      <c r="O24" s="68"/>
      <c r="P24" s="69"/>
      <c r="Q24" s="117"/>
      <c r="R24" s="57"/>
      <c r="S24" s="58">
        <v>17</v>
      </c>
      <c r="T24" s="86">
        <v>17</v>
      </c>
      <c r="U24" s="59"/>
      <c r="V24" s="50"/>
      <c r="W24" s="64"/>
      <c r="X24" s="58">
        <v>57</v>
      </c>
      <c r="Y24" s="86">
        <v>57</v>
      </c>
      <c r="Z24" s="59"/>
      <c r="AA24" s="50"/>
      <c r="AB24" s="64"/>
      <c r="AC24" s="140">
        <v>97</v>
      </c>
      <c r="AD24" s="141">
        <v>97</v>
      </c>
      <c r="AE24" s="59"/>
      <c r="AF24" s="50"/>
      <c r="AG24" s="64"/>
      <c r="AH24" s="140">
        <v>137</v>
      </c>
      <c r="AI24" s="141">
        <v>137</v>
      </c>
      <c r="AJ24" s="119"/>
    </row>
    <row r="25" spans="1:38" ht="23.1" customHeight="1" thickBot="1">
      <c r="A25" s="70">
        <v>15</v>
      </c>
      <c r="B25" s="219" t="str">
        <f>IF(入力!B26="","",入力!B26)</f>
        <v/>
      </c>
      <c r="C25" s="220"/>
      <c r="D25" s="220"/>
      <c r="E25" s="220"/>
      <c r="F25" s="220"/>
      <c r="G25" s="220"/>
      <c r="H25" s="221" t="str">
        <f>IF(入力!C26=1,"(CAP)","")</f>
        <v/>
      </c>
      <c r="I25" s="222"/>
      <c r="J25" s="71" t="str">
        <f>IF(入力!D26="","",入力!D26)</f>
        <v/>
      </c>
      <c r="K25" s="72"/>
      <c r="L25" s="73"/>
      <c r="M25" s="74"/>
      <c r="N25" s="74"/>
      <c r="O25" s="74"/>
      <c r="P25" s="75"/>
      <c r="Q25" s="117"/>
      <c r="R25" s="57"/>
      <c r="S25" s="58">
        <v>18</v>
      </c>
      <c r="T25" s="86">
        <v>18</v>
      </c>
      <c r="U25" s="59"/>
      <c r="V25" s="50"/>
      <c r="W25" s="64"/>
      <c r="X25" s="58">
        <v>58</v>
      </c>
      <c r="Y25" s="86">
        <v>58</v>
      </c>
      <c r="Z25" s="59"/>
      <c r="AA25" s="50"/>
      <c r="AB25" s="64"/>
      <c r="AC25" s="140">
        <v>98</v>
      </c>
      <c r="AD25" s="141">
        <v>98</v>
      </c>
      <c r="AE25" s="59"/>
      <c r="AF25" s="50"/>
      <c r="AG25" s="64"/>
      <c r="AH25" s="140">
        <v>138</v>
      </c>
      <c r="AI25" s="141">
        <v>138</v>
      </c>
      <c r="AJ25" s="119"/>
    </row>
    <row r="26" spans="1:38" ht="23.1" customHeight="1">
      <c r="A26" s="284" t="s">
        <v>44</v>
      </c>
      <c r="B26" s="285"/>
      <c r="C26" s="285"/>
      <c r="D26" s="235" t="str">
        <f>IF(入力!$B$27="","",入力!$B$27)</f>
        <v/>
      </c>
      <c r="E26" s="235"/>
      <c r="F26" s="235"/>
      <c r="G26" s="235"/>
      <c r="H26" s="235"/>
      <c r="I26" s="266"/>
      <c r="J26" s="126" t="s">
        <v>43</v>
      </c>
      <c r="K26" s="76"/>
      <c r="L26" s="131"/>
      <c r="M26" s="77"/>
      <c r="N26" s="78"/>
      <c r="O26" s="79"/>
      <c r="P26" s="80"/>
      <c r="Q26" s="117"/>
      <c r="R26" s="57"/>
      <c r="S26" s="58">
        <v>19</v>
      </c>
      <c r="T26" s="86">
        <v>19</v>
      </c>
      <c r="U26" s="59"/>
      <c r="V26" s="50"/>
      <c r="W26" s="64"/>
      <c r="X26" s="58">
        <v>59</v>
      </c>
      <c r="Y26" s="86">
        <v>59</v>
      </c>
      <c r="Z26" s="59"/>
      <c r="AA26" s="50"/>
      <c r="AB26" s="64"/>
      <c r="AC26" s="140">
        <v>99</v>
      </c>
      <c r="AD26" s="141">
        <v>99</v>
      </c>
      <c r="AE26" s="59"/>
      <c r="AF26" s="50"/>
      <c r="AG26" s="64"/>
      <c r="AH26" s="140">
        <v>139</v>
      </c>
      <c r="AI26" s="141">
        <v>139</v>
      </c>
      <c r="AJ26" s="119"/>
    </row>
    <row r="27" spans="1:38" ht="23.1" customHeight="1" thickBot="1">
      <c r="A27" s="267" t="s">
        <v>45</v>
      </c>
      <c r="B27" s="268"/>
      <c r="C27" s="268"/>
      <c r="D27" s="220" t="str">
        <f>IF(入力!$B$28="","",入力!$B$28)</f>
        <v/>
      </c>
      <c r="E27" s="220"/>
      <c r="F27" s="220"/>
      <c r="G27" s="220"/>
      <c r="H27" s="220"/>
      <c r="I27" s="269"/>
      <c r="J27" s="81"/>
      <c r="K27" s="82"/>
      <c r="L27" s="82"/>
      <c r="M27" s="83"/>
      <c r="N27" s="84"/>
      <c r="O27" s="74"/>
      <c r="P27" s="75"/>
      <c r="Q27" s="117"/>
      <c r="R27" s="57"/>
      <c r="S27" s="58">
        <v>20</v>
      </c>
      <c r="T27" s="86">
        <v>20</v>
      </c>
      <c r="U27" s="59"/>
      <c r="V27" s="50"/>
      <c r="W27" s="64"/>
      <c r="X27" s="58">
        <v>60</v>
      </c>
      <c r="Y27" s="86">
        <v>60</v>
      </c>
      <c r="Z27" s="59"/>
      <c r="AA27" s="50"/>
      <c r="AB27" s="64"/>
      <c r="AC27" s="140">
        <v>100</v>
      </c>
      <c r="AD27" s="141">
        <v>100</v>
      </c>
      <c r="AE27" s="59"/>
      <c r="AF27" s="50"/>
      <c r="AG27" s="64"/>
      <c r="AH27" s="140">
        <v>140</v>
      </c>
      <c r="AI27" s="141">
        <v>140</v>
      </c>
      <c r="AJ27" s="119"/>
    </row>
    <row r="28" spans="1:38" ht="23.1" customHeight="1" thickBot="1">
      <c r="A28" s="128"/>
      <c r="B28" s="129"/>
      <c r="C28" s="129"/>
      <c r="D28" s="97"/>
      <c r="E28" s="97"/>
      <c r="F28" s="97"/>
      <c r="G28" s="97"/>
      <c r="H28" s="97"/>
      <c r="I28" s="97"/>
      <c r="J28" s="98"/>
      <c r="K28" s="98"/>
      <c r="L28" s="98"/>
      <c r="M28" s="98"/>
      <c r="N28" s="39"/>
      <c r="O28" s="39"/>
      <c r="P28" s="107"/>
      <c r="Q28" s="117"/>
      <c r="R28" s="57"/>
      <c r="S28" s="58">
        <v>21</v>
      </c>
      <c r="T28" s="86">
        <v>21</v>
      </c>
      <c r="U28" s="59"/>
      <c r="V28" s="50"/>
      <c r="W28" s="64"/>
      <c r="X28" s="58">
        <v>61</v>
      </c>
      <c r="Y28" s="86">
        <v>61</v>
      </c>
      <c r="Z28" s="59"/>
      <c r="AA28" s="50"/>
      <c r="AB28" s="64"/>
      <c r="AC28" s="140">
        <v>101</v>
      </c>
      <c r="AD28" s="141">
        <v>101</v>
      </c>
      <c r="AE28" s="59"/>
      <c r="AF28" s="50"/>
      <c r="AG28" s="64"/>
      <c r="AH28" s="140">
        <v>141</v>
      </c>
      <c r="AI28" s="141">
        <v>141</v>
      </c>
      <c r="AJ28" s="119"/>
    </row>
    <row r="29" spans="1:38" ht="23.1" customHeight="1" thickBot="1">
      <c r="A29" s="207" t="s">
        <v>42</v>
      </c>
      <c r="B29" s="208"/>
      <c r="C29" s="208"/>
      <c r="D29" s="200" t="str">
        <f>IF(Bチーム名="","",Bチーム名)</f>
        <v/>
      </c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10"/>
      <c r="Q29" s="117"/>
      <c r="R29" s="57"/>
      <c r="S29" s="58">
        <v>22</v>
      </c>
      <c r="T29" s="86">
        <v>22</v>
      </c>
      <c r="U29" s="59"/>
      <c r="V29" s="50"/>
      <c r="W29" s="64"/>
      <c r="X29" s="58">
        <v>62</v>
      </c>
      <c r="Y29" s="86">
        <v>62</v>
      </c>
      <c r="Z29" s="59"/>
      <c r="AA29" s="50"/>
      <c r="AB29" s="64"/>
      <c r="AC29" s="140">
        <v>102</v>
      </c>
      <c r="AD29" s="141">
        <v>102</v>
      </c>
      <c r="AE29" s="59"/>
      <c r="AF29" s="50"/>
      <c r="AG29" s="64"/>
      <c r="AH29" s="140">
        <v>142</v>
      </c>
      <c r="AI29" s="141">
        <v>142</v>
      </c>
      <c r="AJ29" s="119"/>
    </row>
    <row r="30" spans="1:38" ht="23.1" customHeight="1" thickBot="1">
      <c r="A30" s="213" t="s">
        <v>39</v>
      </c>
      <c r="B30" s="214"/>
      <c r="C30" s="214"/>
      <c r="D30" s="214"/>
      <c r="E30" s="214"/>
      <c r="F30" s="214"/>
      <c r="G30" s="214"/>
      <c r="H30" s="95"/>
      <c r="I30" s="41"/>
      <c r="J30" s="42"/>
      <c r="K30" s="41"/>
      <c r="L30" s="43"/>
      <c r="M30" s="42"/>
      <c r="N30" s="44"/>
      <c r="O30" s="93"/>
      <c r="P30" s="94"/>
      <c r="Q30" s="117"/>
      <c r="R30" s="57"/>
      <c r="S30" s="58">
        <v>23</v>
      </c>
      <c r="T30" s="86">
        <v>23</v>
      </c>
      <c r="U30" s="59"/>
      <c r="V30" s="50"/>
      <c r="W30" s="64"/>
      <c r="X30" s="58">
        <v>63</v>
      </c>
      <c r="Y30" s="86">
        <v>63</v>
      </c>
      <c r="Z30" s="59"/>
      <c r="AA30" s="50"/>
      <c r="AB30" s="64"/>
      <c r="AC30" s="140">
        <v>103</v>
      </c>
      <c r="AD30" s="141">
        <v>103</v>
      </c>
      <c r="AE30" s="59"/>
      <c r="AF30" s="50"/>
      <c r="AG30" s="64"/>
      <c r="AH30" s="140">
        <v>143</v>
      </c>
      <c r="AI30" s="141">
        <v>143</v>
      </c>
      <c r="AJ30" s="119"/>
    </row>
    <row r="31" spans="1:38" ht="23.1" customHeight="1" thickBot="1">
      <c r="A31" s="215" t="s">
        <v>28</v>
      </c>
      <c r="B31" s="216"/>
      <c r="C31" s="216"/>
      <c r="D31" s="216"/>
      <c r="E31" s="216"/>
      <c r="F31" s="216"/>
      <c r="G31" s="120" t="s">
        <v>62</v>
      </c>
      <c r="H31" s="121">
        <v>1</v>
      </c>
      <c r="I31" s="122">
        <v>2</v>
      </c>
      <c r="J31" s="122">
        <v>3</v>
      </c>
      <c r="K31" s="123">
        <v>4</v>
      </c>
      <c r="L31" s="124" t="s">
        <v>26</v>
      </c>
      <c r="M31" s="121">
        <v>1</v>
      </c>
      <c r="N31" s="122">
        <v>2</v>
      </c>
      <c r="O31" s="122">
        <v>3</v>
      </c>
      <c r="P31" s="123">
        <v>4</v>
      </c>
      <c r="Q31" s="117"/>
      <c r="R31" s="57"/>
      <c r="S31" s="58">
        <v>24</v>
      </c>
      <c r="T31" s="86">
        <v>24</v>
      </c>
      <c r="U31" s="59"/>
      <c r="V31" s="50"/>
      <c r="W31" s="64"/>
      <c r="X31" s="58">
        <v>64</v>
      </c>
      <c r="Y31" s="86">
        <v>64</v>
      </c>
      <c r="Z31" s="59"/>
      <c r="AA31" s="50"/>
      <c r="AB31" s="64"/>
      <c r="AC31" s="140">
        <v>104</v>
      </c>
      <c r="AD31" s="141">
        <v>104</v>
      </c>
      <c r="AE31" s="59"/>
      <c r="AF31" s="50"/>
      <c r="AG31" s="64"/>
      <c r="AH31" s="140">
        <v>144</v>
      </c>
      <c r="AI31" s="141">
        <v>144</v>
      </c>
      <c r="AJ31" s="119"/>
    </row>
    <row r="32" spans="1:38" ht="23.1" customHeight="1" thickBot="1">
      <c r="A32" s="217"/>
      <c r="B32" s="218"/>
      <c r="C32" s="218"/>
      <c r="D32" s="218"/>
      <c r="E32" s="218"/>
      <c r="F32" s="218"/>
      <c r="G32" s="125" t="s">
        <v>63</v>
      </c>
      <c r="H32" s="121">
        <v>1</v>
      </c>
      <c r="I32" s="122">
        <v>2</v>
      </c>
      <c r="J32" s="122">
        <v>3</v>
      </c>
      <c r="K32" s="123">
        <v>4</v>
      </c>
      <c r="L32" s="125" t="s">
        <v>27</v>
      </c>
      <c r="M32" s="121">
        <v>1</v>
      </c>
      <c r="N32" s="122">
        <v>2</v>
      </c>
      <c r="O32" s="122">
        <v>3</v>
      </c>
      <c r="P32" s="123">
        <v>4</v>
      </c>
      <c r="Q32" s="117"/>
      <c r="R32" s="57"/>
      <c r="S32" s="58">
        <v>25</v>
      </c>
      <c r="T32" s="86">
        <v>25</v>
      </c>
      <c r="U32" s="59"/>
      <c r="V32" s="50"/>
      <c r="W32" s="64"/>
      <c r="X32" s="58">
        <v>65</v>
      </c>
      <c r="Y32" s="86">
        <v>65</v>
      </c>
      <c r="Z32" s="59"/>
      <c r="AA32" s="50"/>
      <c r="AB32" s="64"/>
      <c r="AC32" s="140">
        <v>105</v>
      </c>
      <c r="AD32" s="141">
        <v>105</v>
      </c>
      <c r="AE32" s="59"/>
      <c r="AF32" s="50"/>
      <c r="AG32" s="64"/>
      <c r="AH32" s="140">
        <v>145</v>
      </c>
      <c r="AI32" s="141">
        <v>145</v>
      </c>
      <c r="AJ32" s="119"/>
    </row>
    <row r="33" spans="1:36" ht="23.1" customHeight="1" thickBot="1">
      <c r="A33" s="184" t="s">
        <v>40</v>
      </c>
      <c r="B33" s="212"/>
      <c r="C33" s="212"/>
      <c r="D33" s="212"/>
      <c r="E33" s="212"/>
      <c r="F33" s="212"/>
      <c r="G33" s="212"/>
      <c r="H33" s="212"/>
      <c r="I33" s="212"/>
      <c r="J33" s="45" t="s">
        <v>12</v>
      </c>
      <c r="K33" s="46" t="s">
        <v>13</v>
      </c>
      <c r="L33" s="185" t="s">
        <v>41</v>
      </c>
      <c r="M33" s="212"/>
      <c r="N33" s="212"/>
      <c r="O33" s="212"/>
      <c r="P33" s="233"/>
      <c r="Q33" s="117"/>
      <c r="R33" s="57"/>
      <c r="S33" s="58">
        <v>26</v>
      </c>
      <c r="T33" s="86">
        <v>26</v>
      </c>
      <c r="U33" s="59"/>
      <c r="V33" s="50"/>
      <c r="W33" s="64"/>
      <c r="X33" s="58">
        <v>66</v>
      </c>
      <c r="Y33" s="86">
        <v>66</v>
      </c>
      <c r="Z33" s="59"/>
      <c r="AA33" s="50"/>
      <c r="AB33" s="64"/>
      <c r="AC33" s="140">
        <v>106</v>
      </c>
      <c r="AD33" s="141">
        <v>106</v>
      </c>
      <c r="AE33" s="59"/>
      <c r="AF33" s="50"/>
      <c r="AG33" s="64"/>
      <c r="AH33" s="140">
        <v>146</v>
      </c>
      <c r="AI33" s="141">
        <v>146</v>
      </c>
      <c r="AJ33" s="119"/>
    </row>
    <row r="34" spans="1:36" ht="23.1" customHeight="1">
      <c r="A34" s="51">
        <v>1</v>
      </c>
      <c r="B34" s="234" t="str">
        <f>IF(入力!F12="","",入力!F12)</f>
        <v/>
      </c>
      <c r="C34" s="235"/>
      <c r="D34" s="235"/>
      <c r="E34" s="235"/>
      <c r="F34" s="235"/>
      <c r="G34" s="235"/>
      <c r="H34" s="236" t="str">
        <f>IF(入力!G12=1,"(CAP)","")</f>
        <v/>
      </c>
      <c r="I34" s="237"/>
      <c r="J34" s="52" t="str">
        <f>IF(入力!H12="","",入力!H12)</f>
        <v/>
      </c>
      <c r="K34" s="53"/>
      <c r="L34" s="54"/>
      <c r="M34" s="55"/>
      <c r="N34" s="55"/>
      <c r="O34" s="55"/>
      <c r="P34" s="56"/>
      <c r="Q34" s="117"/>
      <c r="R34" s="57"/>
      <c r="S34" s="58">
        <v>27</v>
      </c>
      <c r="T34" s="86">
        <v>27</v>
      </c>
      <c r="U34" s="59"/>
      <c r="V34" s="50"/>
      <c r="W34" s="64"/>
      <c r="X34" s="58">
        <v>67</v>
      </c>
      <c r="Y34" s="86">
        <v>67</v>
      </c>
      <c r="Z34" s="59"/>
      <c r="AA34" s="50"/>
      <c r="AB34" s="64"/>
      <c r="AC34" s="140">
        <v>107</v>
      </c>
      <c r="AD34" s="141">
        <v>107</v>
      </c>
      <c r="AE34" s="59"/>
      <c r="AF34" s="50"/>
      <c r="AG34" s="64"/>
      <c r="AH34" s="140">
        <v>147</v>
      </c>
      <c r="AI34" s="141">
        <v>147</v>
      </c>
      <c r="AJ34" s="119"/>
    </row>
    <row r="35" spans="1:36" ht="23.1" customHeight="1">
      <c r="A35" s="61">
        <v>2</v>
      </c>
      <c r="B35" s="223" t="str">
        <f>IF(入力!F13="","",入力!F13)</f>
        <v/>
      </c>
      <c r="C35" s="224"/>
      <c r="D35" s="224"/>
      <c r="E35" s="224"/>
      <c r="F35" s="224"/>
      <c r="G35" s="224"/>
      <c r="H35" s="225" t="str">
        <f>IF(入力!G13=1,"(CAP)","")</f>
        <v/>
      </c>
      <c r="I35" s="226"/>
      <c r="J35" s="62" t="str">
        <f>IF(入力!H13="","",入力!H13)</f>
        <v/>
      </c>
      <c r="K35" s="63"/>
      <c r="L35" s="57"/>
      <c r="M35" s="64"/>
      <c r="N35" s="64"/>
      <c r="O35" s="64"/>
      <c r="P35" s="60"/>
      <c r="Q35" s="117"/>
      <c r="R35" s="57"/>
      <c r="S35" s="58">
        <v>28</v>
      </c>
      <c r="T35" s="86">
        <v>28</v>
      </c>
      <c r="U35" s="59"/>
      <c r="V35" s="50"/>
      <c r="W35" s="64"/>
      <c r="X35" s="58">
        <v>68</v>
      </c>
      <c r="Y35" s="86">
        <v>68</v>
      </c>
      <c r="Z35" s="59"/>
      <c r="AA35" s="50"/>
      <c r="AB35" s="64"/>
      <c r="AC35" s="140">
        <v>108</v>
      </c>
      <c r="AD35" s="141">
        <v>108</v>
      </c>
      <c r="AE35" s="59"/>
      <c r="AF35" s="50"/>
      <c r="AG35" s="64"/>
      <c r="AH35" s="140">
        <v>148</v>
      </c>
      <c r="AI35" s="141">
        <v>148</v>
      </c>
      <c r="AJ35" s="119"/>
    </row>
    <row r="36" spans="1:36" ht="23.1" customHeight="1">
      <c r="A36" s="61">
        <v>3</v>
      </c>
      <c r="B36" s="223" t="str">
        <f>IF(入力!F14="","",入力!F14)</f>
        <v/>
      </c>
      <c r="C36" s="224"/>
      <c r="D36" s="224"/>
      <c r="E36" s="224"/>
      <c r="F36" s="224"/>
      <c r="G36" s="224"/>
      <c r="H36" s="225" t="str">
        <f>IF(入力!G14=1,"(CAP)","")</f>
        <v/>
      </c>
      <c r="I36" s="226"/>
      <c r="J36" s="62" t="str">
        <f>IF(入力!H14="","",入力!H14)</f>
        <v/>
      </c>
      <c r="K36" s="63"/>
      <c r="L36" s="57"/>
      <c r="M36" s="64"/>
      <c r="N36" s="64"/>
      <c r="O36" s="64"/>
      <c r="P36" s="60"/>
      <c r="Q36" s="117"/>
      <c r="R36" s="57"/>
      <c r="S36" s="58">
        <v>29</v>
      </c>
      <c r="T36" s="86">
        <v>29</v>
      </c>
      <c r="U36" s="59"/>
      <c r="V36" s="50"/>
      <c r="W36" s="64"/>
      <c r="X36" s="58">
        <v>69</v>
      </c>
      <c r="Y36" s="86">
        <v>69</v>
      </c>
      <c r="Z36" s="59"/>
      <c r="AA36" s="50"/>
      <c r="AB36" s="64"/>
      <c r="AC36" s="140">
        <v>109</v>
      </c>
      <c r="AD36" s="141">
        <v>109</v>
      </c>
      <c r="AE36" s="59"/>
      <c r="AF36" s="50"/>
      <c r="AG36" s="64"/>
      <c r="AH36" s="140">
        <v>149</v>
      </c>
      <c r="AI36" s="141">
        <v>149</v>
      </c>
      <c r="AJ36" s="119"/>
    </row>
    <row r="37" spans="1:36" ht="23.1" customHeight="1">
      <c r="A37" s="61">
        <v>4</v>
      </c>
      <c r="B37" s="223" t="str">
        <f>IF(入力!F15="","",入力!F15)</f>
        <v/>
      </c>
      <c r="C37" s="224"/>
      <c r="D37" s="224"/>
      <c r="E37" s="224"/>
      <c r="F37" s="224"/>
      <c r="G37" s="224"/>
      <c r="H37" s="225" t="str">
        <f>IF(入力!G15=1,"(CAP)","")</f>
        <v/>
      </c>
      <c r="I37" s="226"/>
      <c r="J37" s="62" t="str">
        <f>IF(入力!H15="","",入力!H15)</f>
        <v/>
      </c>
      <c r="K37" s="63"/>
      <c r="L37" s="57"/>
      <c r="M37" s="64"/>
      <c r="N37" s="64"/>
      <c r="O37" s="64"/>
      <c r="P37" s="60"/>
      <c r="Q37" s="117"/>
      <c r="R37" s="57"/>
      <c r="S37" s="58">
        <v>30</v>
      </c>
      <c r="T37" s="86">
        <v>30</v>
      </c>
      <c r="U37" s="59"/>
      <c r="V37" s="50"/>
      <c r="W37" s="64"/>
      <c r="X37" s="58">
        <v>70</v>
      </c>
      <c r="Y37" s="86">
        <v>70</v>
      </c>
      <c r="Z37" s="59"/>
      <c r="AA37" s="50"/>
      <c r="AB37" s="64"/>
      <c r="AC37" s="140">
        <v>110</v>
      </c>
      <c r="AD37" s="141">
        <v>110</v>
      </c>
      <c r="AE37" s="59"/>
      <c r="AF37" s="50"/>
      <c r="AG37" s="64"/>
      <c r="AH37" s="140">
        <v>150</v>
      </c>
      <c r="AI37" s="141">
        <v>150</v>
      </c>
      <c r="AJ37" s="119"/>
    </row>
    <row r="38" spans="1:36" ht="23.1" customHeight="1">
      <c r="A38" s="61">
        <v>5</v>
      </c>
      <c r="B38" s="223" t="str">
        <f>IF(入力!F16="","",入力!F16)</f>
        <v/>
      </c>
      <c r="C38" s="224"/>
      <c r="D38" s="224"/>
      <c r="E38" s="224"/>
      <c r="F38" s="224"/>
      <c r="G38" s="224"/>
      <c r="H38" s="225" t="str">
        <f>IF(入力!G16=1,"(CAP)","")</f>
        <v/>
      </c>
      <c r="I38" s="226"/>
      <c r="J38" s="62" t="str">
        <f>IF(入力!H16="","",入力!H16)</f>
        <v/>
      </c>
      <c r="K38" s="63"/>
      <c r="L38" s="57"/>
      <c r="M38" s="64"/>
      <c r="N38" s="64"/>
      <c r="O38" s="64"/>
      <c r="P38" s="60"/>
      <c r="Q38" s="117"/>
      <c r="R38" s="57"/>
      <c r="S38" s="58">
        <v>31</v>
      </c>
      <c r="T38" s="86">
        <v>31</v>
      </c>
      <c r="U38" s="59"/>
      <c r="V38" s="50"/>
      <c r="W38" s="64"/>
      <c r="X38" s="58">
        <v>71</v>
      </c>
      <c r="Y38" s="86">
        <v>71</v>
      </c>
      <c r="Z38" s="59"/>
      <c r="AA38" s="50"/>
      <c r="AB38" s="64"/>
      <c r="AC38" s="140">
        <v>111</v>
      </c>
      <c r="AD38" s="141">
        <v>111</v>
      </c>
      <c r="AE38" s="59"/>
      <c r="AF38" s="50"/>
      <c r="AG38" s="64"/>
      <c r="AH38" s="140">
        <v>151</v>
      </c>
      <c r="AI38" s="141">
        <v>151</v>
      </c>
      <c r="AJ38" s="119"/>
    </row>
    <row r="39" spans="1:36" ht="23.1" customHeight="1">
      <c r="A39" s="61">
        <v>6</v>
      </c>
      <c r="B39" s="223" t="str">
        <f>IF(入力!F17="","",入力!F17)</f>
        <v/>
      </c>
      <c r="C39" s="224"/>
      <c r="D39" s="224"/>
      <c r="E39" s="224"/>
      <c r="F39" s="224"/>
      <c r="G39" s="224"/>
      <c r="H39" s="225" t="str">
        <f>IF(入力!G17=1,"(CAP)","")</f>
        <v/>
      </c>
      <c r="I39" s="226"/>
      <c r="J39" s="62" t="str">
        <f>IF(入力!H17="","",入力!H17)</f>
        <v/>
      </c>
      <c r="K39" s="63"/>
      <c r="L39" s="57"/>
      <c r="M39" s="64"/>
      <c r="N39" s="64"/>
      <c r="O39" s="64"/>
      <c r="P39" s="60"/>
      <c r="Q39" s="117"/>
      <c r="R39" s="57"/>
      <c r="S39" s="58">
        <v>32</v>
      </c>
      <c r="T39" s="86">
        <v>32</v>
      </c>
      <c r="U39" s="59"/>
      <c r="V39" s="50"/>
      <c r="W39" s="64"/>
      <c r="X39" s="58">
        <v>72</v>
      </c>
      <c r="Y39" s="86">
        <v>72</v>
      </c>
      <c r="Z39" s="59"/>
      <c r="AA39" s="50"/>
      <c r="AB39" s="64"/>
      <c r="AC39" s="140">
        <v>112</v>
      </c>
      <c r="AD39" s="141">
        <v>112</v>
      </c>
      <c r="AE39" s="59"/>
      <c r="AF39" s="50"/>
      <c r="AG39" s="64"/>
      <c r="AH39" s="140">
        <v>152</v>
      </c>
      <c r="AI39" s="141">
        <v>152</v>
      </c>
      <c r="AJ39" s="119"/>
    </row>
    <row r="40" spans="1:36" ht="23.1" customHeight="1">
      <c r="A40" s="61">
        <v>7</v>
      </c>
      <c r="B40" s="223" t="str">
        <f>IF(入力!F18="","",入力!F18)</f>
        <v/>
      </c>
      <c r="C40" s="224"/>
      <c r="D40" s="224"/>
      <c r="E40" s="224"/>
      <c r="F40" s="224"/>
      <c r="G40" s="224"/>
      <c r="H40" s="225" t="str">
        <f>IF(入力!G18=1,"(CAP)","")</f>
        <v/>
      </c>
      <c r="I40" s="226"/>
      <c r="J40" s="62" t="str">
        <f>IF(入力!H18="","",入力!H18)</f>
        <v/>
      </c>
      <c r="K40" s="63"/>
      <c r="L40" s="57"/>
      <c r="M40" s="64"/>
      <c r="N40" s="64"/>
      <c r="O40" s="64"/>
      <c r="P40" s="60"/>
      <c r="Q40" s="117"/>
      <c r="R40" s="57"/>
      <c r="S40" s="58">
        <v>33</v>
      </c>
      <c r="T40" s="86">
        <v>33</v>
      </c>
      <c r="U40" s="59"/>
      <c r="V40" s="50"/>
      <c r="W40" s="64"/>
      <c r="X40" s="58">
        <v>73</v>
      </c>
      <c r="Y40" s="86">
        <v>73</v>
      </c>
      <c r="Z40" s="59"/>
      <c r="AA40" s="50"/>
      <c r="AB40" s="64"/>
      <c r="AC40" s="140">
        <v>113</v>
      </c>
      <c r="AD40" s="141">
        <v>113</v>
      </c>
      <c r="AE40" s="59"/>
      <c r="AF40" s="50"/>
      <c r="AG40" s="64"/>
      <c r="AH40" s="140">
        <v>153</v>
      </c>
      <c r="AI40" s="141">
        <v>153</v>
      </c>
      <c r="AJ40" s="119"/>
    </row>
    <row r="41" spans="1:36" ht="23.1" customHeight="1">
      <c r="A41" s="61">
        <v>8</v>
      </c>
      <c r="B41" s="223" t="str">
        <f>IF(入力!F19="","",入力!F19)</f>
        <v/>
      </c>
      <c r="C41" s="224"/>
      <c r="D41" s="224"/>
      <c r="E41" s="224"/>
      <c r="F41" s="224"/>
      <c r="G41" s="224"/>
      <c r="H41" s="225" t="str">
        <f>IF(入力!G19=1,"(CAP)","")</f>
        <v/>
      </c>
      <c r="I41" s="226"/>
      <c r="J41" s="62" t="str">
        <f>IF(入力!H19="","",入力!H19)</f>
        <v/>
      </c>
      <c r="K41" s="63"/>
      <c r="L41" s="57"/>
      <c r="M41" s="64"/>
      <c r="N41" s="64"/>
      <c r="O41" s="64"/>
      <c r="P41" s="60"/>
      <c r="Q41" s="117"/>
      <c r="R41" s="57"/>
      <c r="S41" s="58">
        <v>34</v>
      </c>
      <c r="T41" s="86">
        <v>34</v>
      </c>
      <c r="U41" s="59"/>
      <c r="V41" s="50"/>
      <c r="W41" s="64"/>
      <c r="X41" s="58">
        <v>74</v>
      </c>
      <c r="Y41" s="86">
        <v>74</v>
      </c>
      <c r="Z41" s="59"/>
      <c r="AA41" s="50"/>
      <c r="AB41" s="64"/>
      <c r="AC41" s="140">
        <v>114</v>
      </c>
      <c r="AD41" s="141">
        <v>114</v>
      </c>
      <c r="AE41" s="59"/>
      <c r="AF41" s="50"/>
      <c r="AG41" s="64"/>
      <c r="AH41" s="140">
        <v>154</v>
      </c>
      <c r="AI41" s="141">
        <v>154</v>
      </c>
      <c r="AJ41" s="119"/>
    </row>
    <row r="42" spans="1:36" ht="23.1" customHeight="1">
      <c r="A42" s="61">
        <v>9</v>
      </c>
      <c r="B42" s="223" t="str">
        <f>IF(入力!F20="","",入力!F20)</f>
        <v/>
      </c>
      <c r="C42" s="224"/>
      <c r="D42" s="224"/>
      <c r="E42" s="224"/>
      <c r="F42" s="224"/>
      <c r="G42" s="224"/>
      <c r="H42" s="225" t="str">
        <f>IF(入力!G20=1,"(CAP)","")</f>
        <v/>
      </c>
      <c r="I42" s="226"/>
      <c r="J42" s="62" t="str">
        <f>IF(入力!H20="","",入力!H20)</f>
        <v/>
      </c>
      <c r="K42" s="63"/>
      <c r="L42" s="57"/>
      <c r="M42" s="64"/>
      <c r="N42" s="64"/>
      <c r="O42" s="64"/>
      <c r="P42" s="60"/>
      <c r="Q42" s="117"/>
      <c r="R42" s="57"/>
      <c r="S42" s="58">
        <v>35</v>
      </c>
      <c r="T42" s="86">
        <v>35</v>
      </c>
      <c r="U42" s="59"/>
      <c r="V42" s="50"/>
      <c r="W42" s="64"/>
      <c r="X42" s="58">
        <v>75</v>
      </c>
      <c r="Y42" s="86">
        <v>75</v>
      </c>
      <c r="Z42" s="59"/>
      <c r="AA42" s="50"/>
      <c r="AB42" s="64"/>
      <c r="AC42" s="140">
        <v>115</v>
      </c>
      <c r="AD42" s="141">
        <v>115</v>
      </c>
      <c r="AE42" s="59"/>
      <c r="AF42" s="50"/>
      <c r="AG42" s="64"/>
      <c r="AH42" s="140">
        <v>155</v>
      </c>
      <c r="AI42" s="141">
        <v>155</v>
      </c>
      <c r="AJ42" s="119"/>
    </row>
    <row r="43" spans="1:36" ht="23.1" customHeight="1">
      <c r="A43" s="61">
        <v>10</v>
      </c>
      <c r="B43" s="223" t="str">
        <f>IF(入力!F21="","",入力!F21)</f>
        <v/>
      </c>
      <c r="C43" s="224"/>
      <c r="D43" s="224"/>
      <c r="E43" s="224"/>
      <c r="F43" s="224"/>
      <c r="G43" s="224"/>
      <c r="H43" s="225" t="str">
        <f>IF(入力!G21=1,"(CAP)","")</f>
        <v/>
      </c>
      <c r="I43" s="226"/>
      <c r="J43" s="62" t="str">
        <f>IF(入力!H21="","",入力!H21)</f>
        <v/>
      </c>
      <c r="K43" s="63"/>
      <c r="L43" s="57"/>
      <c r="M43" s="64"/>
      <c r="N43" s="64"/>
      <c r="O43" s="64"/>
      <c r="P43" s="60"/>
      <c r="Q43" s="117"/>
      <c r="R43" s="57"/>
      <c r="S43" s="58">
        <v>36</v>
      </c>
      <c r="T43" s="86">
        <v>36</v>
      </c>
      <c r="U43" s="59"/>
      <c r="V43" s="50"/>
      <c r="W43" s="64"/>
      <c r="X43" s="58">
        <v>76</v>
      </c>
      <c r="Y43" s="86">
        <v>76</v>
      </c>
      <c r="Z43" s="59"/>
      <c r="AA43" s="50"/>
      <c r="AB43" s="64"/>
      <c r="AC43" s="140">
        <v>116</v>
      </c>
      <c r="AD43" s="141">
        <v>116</v>
      </c>
      <c r="AE43" s="59"/>
      <c r="AF43" s="50"/>
      <c r="AG43" s="64"/>
      <c r="AH43" s="140">
        <v>156</v>
      </c>
      <c r="AI43" s="141">
        <v>156</v>
      </c>
      <c r="AJ43" s="119"/>
    </row>
    <row r="44" spans="1:36" ht="23.1" customHeight="1">
      <c r="A44" s="61">
        <v>11</v>
      </c>
      <c r="B44" s="223" t="str">
        <f>IF(入力!F22="","",入力!F22)</f>
        <v/>
      </c>
      <c r="C44" s="224"/>
      <c r="D44" s="224"/>
      <c r="E44" s="224"/>
      <c r="F44" s="224"/>
      <c r="G44" s="224"/>
      <c r="H44" s="225" t="str">
        <f>IF(入力!G22=1,"(CAP)","")</f>
        <v/>
      </c>
      <c r="I44" s="226"/>
      <c r="J44" s="62" t="str">
        <f>IF(入力!H22="","",入力!H22)</f>
        <v/>
      </c>
      <c r="K44" s="63"/>
      <c r="L44" s="57"/>
      <c r="M44" s="64"/>
      <c r="N44" s="64"/>
      <c r="O44" s="64"/>
      <c r="P44" s="60"/>
      <c r="Q44" s="117"/>
      <c r="R44" s="57"/>
      <c r="S44" s="58">
        <v>37</v>
      </c>
      <c r="T44" s="86">
        <v>37</v>
      </c>
      <c r="U44" s="59"/>
      <c r="V44" s="50"/>
      <c r="W44" s="64"/>
      <c r="X44" s="58">
        <v>77</v>
      </c>
      <c r="Y44" s="86">
        <v>77</v>
      </c>
      <c r="Z44" s="59"/>
      <c r="AA44" s="50"/>
      <c r="AB44" s="64"/>
      <c r="AC44" s="140">
        <v>117</v>
      </c>
      <c r="AD44" s="141">
        <v>117</v>
      </c>
      <c r="AE44" s="59"/>
      <c r="AF44" s="50"/>
      <c r="AG44" s="64"/>
      <c r="AH44" s="140">
        <v>157</v>
      </c>
      <c r="AI44" s="141">
        <v>157</v>
      </c>
      <c r="AJ44" s="119"/>
    </row>
    <row r="45" spans="1:36" ht="23.1" customHeight="1">
      <c r="A45" s="61">
        <v>12</v>
      </c>
      <c r="B45" s="223" t="str">
        <f>IF(入力!F23="","",入力!F23)</f>
        <v/>
      </c>
      <c r="C45" s="224"/>
      <c r="D45" s="224"/>
      <c r="E45" s="224"/>
      <c r="F45" s="224"/>
      <c r="G45" s="224"/>
      <c r="H45" s="225" t="str">
        <f>IF(入力!G23=1,"(CAP)","")</f>
        <v/>
      </c>
      <c r="I45" s="226"/>
      <c r="J45" s="62" t="str">
        <f>IF(入力!H23="","",入力!H23)</f>
        <v/>
      </c>
      <c r="K45" s="63"/>
      <c r="L45" s="57"/>
      <c r="M45" s="64"/>
      <c r="N45" s="64"/>
      <c r="O45" s="64"/>
      <c r="P45" s="60"/>
      <c r="Q45" s="117"/>
      <c r="R45" s="57"/>
      <c r="S45" s="58">
        <v>38</v>
      </c>
      <c r="T45" s="86">
        <v>38</v>
      </c>
      <c r="U45" s="59"/>
      <c r="V45" s="50"/>
      <c r="W45" s="64"/>
      <c r="X45" s="58">
        <v>78</v>
      </c>
      <c r="Y45" s="86">
        <v>78</v>
      </c>
      <c r="Z45" s="59"/>
      <c r="AA45" s="50"/>
      <c r="AB45" s="64"/>
      <c r="AC45" s="140">
        <v>118</v>
      </c>
      <c r="AD45" s="141">
        <v>118</v>
      </c>
      <c r="AE45" s="59"/>
      <c r="AF45" s="50"/>
      <c r="AG45" s="64"/>
      <c r="AH45" s="140">
        <v>158</v>
      </c>
      <c r="AI45" s="141">
        <v>158</v>
      </c>
      <c r="AJ45" s="119"/>
    </row>
    <row r="46" spans="1:36" ht="23.1" customHeight="1">
      <c r="A46" s="65">
        <v>13</v>
      </c>
      <c r="B46" s="223" t="str">
        <f>IF(入力!F24="","",入力!F24)</f>
        <v/>
      </c>
      <c r="C46" s="224"/>
      <c r="D46" s="224"/>
      <c r="E46" s="224"/>
      <c r="F46" s="224"/>
      <c r="G46" s="224"/>
      <c r="H46" s="225" t="str">
        <f>IF(入力!G24=1,"(CAP)","")</f>
        <v/>
      </c>
      <c r="I46" s="226"/>
      <c r="J46" s="62" t="str">
        <f>IF(入力!H24="","",入力!H24)</f>
        <v/>
      </c>
      <c r="K46" s="66"/>
      <c r="L46" s="67"/>
      <c r="M46" s="68"/>
      <c r="N46" s="68"/>
      <c r="O46" s="68"/>
      <c r="P46" s="69"/>
      <c r="Q46" s="117"/>
      <c r="R46" s="57"/>
      <c r="S46" s="58">
        <v>39</v>
      </c>
      <c r="T46" s="86">
        <v>39</v>
      </c>
      <c r="U46" s="59"/>
      <c r="V46" s="50"/>
      <c r="W46" s="64"/>
      <c r="X46" s="58">
        <v>79</v>
      </c>
      <c r="Y46" s="86">
        <v>79</v>
      </c>
      <c r="Z46" s="59"/>
      <c r="AA46" s="50"/>
      <c r="AB46" s="64"/>
      <c r="AC46" s="140">
        <v>119</v>
      </c>
      <c r="AD46" s="141">
        <v>119</v>
      </c>
      <c r="AE46" s="59"/>
      <c r="AF46" s="50"/>
      <c r="AG46" s="64"/>
      <c r="AH46" s="140">
        <v>159</v>
      </c>
      <c r="AI46" s="141">
        <v>159</v>
      </c>
      <c r="AJ46" s="119"/>
    </row>
    <row r="47" spans="1:36" ht="23.1" customHeight="1" thickBot="1">
      <c r="A47" s="65">
        <v>14</v>
      </c>
      <c r="B47" s="223" t="str">
        <f>IF(入力!F25="","",入力!F25)</f>
        <v/>
      </c>
      <c r="C47" s="224"/>
      <c r="D47" s="224"/>
      <c r="E47" s="224"/>
      <c r="F47" s="224"/>
      <c r="G47" s="224"/>
      <c r="H47" s="225" t="str">
        <f>IF(入力!G25=1,"(CAP)","")</f>
        <v/>
      </c>
      <c r="I47" s="226"/>
      <c r="J47" s="62" t="str">
        <f>IF(入力!H25="","",入力!H25)</f>
        <v/>
      </c>
      <c r="K47" s="66"/>
      <c r="L47" s="67"/>
      <c r="M47" s="68"/>
      <c r="N47" s="68"/>
      <c r="O47" s="68"/>
      <c r="P47" s="69"/>
      <c r="Q47" s="117"/>
      <c r="R47" s="57"/>
      <c r="S47" s="58">
        <v>40</v>
      </c>
      <c r="T47" s="86">
        <v>40</v>
      </c>
      <c r="U47" s="59"/>
      <c r="V47" s="50"/>
      <c r="W47" s="64"/>
      <c r="X47" s="58">
        <v>80</v>
      </c>
      <c r="Y47" s="86">
        <v>80</v>
      </c>
      <c r="Z47" s="59"/>
      <c r="AA47" s="50"/>
      <c r="AB47" s="64"/>
      <c r="AC47" s="140">
        <v>120</v>
      </c>
      <c r="AD47" s="141">
        <v>120</v>
      </c>
      <c r="AE47" s="59"/>
      <c r="AF47" s="50"/>
      <c r="AG47" s="64"/>
      <c r="AH47" s="140">
        <v>160</v>
      </c>
      <c r="AI47" s="141">
        <v>160</v>
      </c>
      <c r="AJ47" s="119"/>
    </row>
    <row r="48" spans="1:36" ht="23.1" customHeight="1" thickBot="1">
      <c r="A48" s="70">
        <v>15</v>
      </c>
      <c r="B48" s="219" t="str">
        <f>IF(入力!F26="","",入力!F26)</f>
        <v/>
      </c>
      <c r="C48" s="220"/>
      <c r="D48" s="220"/>
      <c r="E48" s="220"/>
      <c r="F48" s="220"/>
      <c r="G48" s="220"/>
      <c r="H48" s="221" t="str">
        <f>IF(入力!G26=1,"(CAP)","")</f>
        <v/>
      </c>
      <c r="I48" s="222"/>
      <c r="J48" s="71" t="str">
        <f>IF(入力!H26="","",入力!H26)</f>
        <v/>
      </c>
      <c r="K48" s="72"/>
      <c r="L48" s="73"/>
      <c r="M48" s="74"/>
      <c r="N48" s="74"/>
      <c r="O48" s="74"/>
      <c r="P48" s="75"/>
      <c r="Q48" s="243" t="s">
        <v>55</v>
      </c>
      <c r="R48" s="244"/>
      <c r="S48" s="244"/>
      <c r="T48" s="245"/>
      <c r="U48" s="252" t="s">
        <v>56</v>
      </c>
      <c r="V48" s="253"/>
      <c r="W48" s="253"/>
      <c r="X48" s="253"/>
      <c r="Y48" s="253"/>
      <c r="Z48" s="253"/>
      <c r="AA48" s="253"/>
      <c r="AB48" s="100" t="s">
        <v>30</v>
      </c>
      <c r="AC48" s="256"/>
      <c r="AD48" s="256"/>
      <c r="AE48" s="254" t="s">
        <v>31</v>
      </c>
      <c r="AF48" s="255"/>
      <c r="AG48" s="255"/>
      <c r="AH48" s="256"/>
      <c r="AI48" s="256"/>
      <c r="AJ48" s="101" t="s">
        <v>29</v>
      </c>
    </row>
    <row r="49" spans="1:36" ht="23.1" customHeight="1">
      <c r="A49" s="284" t="s">
        <v>44</v>
      </c>
      <c r="B49" s="285"/>
      <c r="C49" s="285"/>
      <c r="D49" s="235" t="str">
        <f>IF(入力!$F$27="","",入力!$F$27)</f>
        <v/>
      </c>
      <c r="E49" s="235"/>
      <c r="F49" s="235"/>
      <c r="G49" s="235"/>
      <c r="H49" s="235"/>
      <c r="I49" s="266"/>
      <c r="J49" s="126" t="s">
        <v>43</v>
      </c>
      <c r="K49" s="76"/>
      <c r="L49" s="76"/>
      <c r="M49" s="77"/>
      <c r="N49" s="78"/>
      <c r="O49" s="79"/>
      <c r="P49" s="80"/>
      <c r="Q49" s="246"/>
      <c r="R49" s="247"/>
      <c r="S49" s="247"/>
      <c r="T49" s="248"/>
      <c r="U49" s="258" t="s">
        <v>57</v>
      </c>
      <c r="V49" s="259"/>
      <c r="W49" s="259"/>
      <c r="X49" s="259"/>
      <c r="Y49" s="259"/>
      <c r="Z49" s="259"/>
      <c r="AA49" s="259"/>
      <c r="AB49" s="99" t="s">
        <v>30</v>
      </c>
      <c r="AC49" s="257"/>
      <c r="AD49" s="257"/>
      <c r="AE49" s="260" t="s">
        <v>31</v>
      </c>
      <c r="AF49" s="261"/>
      <c r="AG49" s="261"/>
      <c r="AH49" s="257"/>
      <c r="AI49" s="257"/>
      <c r="AJ49" s="102" t="s">
        <v>29</v>
      </c>
    </row>
    <row r="50" spans="1:36" ht="23.1" customHeight="1" thickBot="1">
      <c r="A50" s="267" t="s">
        <v>45</v>
      </c>
      <c r="B50" s="268"/>
      <c r="C50" s="268"/>
      <c r="D50" s="220" t="str">
        <f>IF(入力!$F$28="","",入力!$F$28)</f>
        <v/>
      </c>
      <c r="E50" s="220"/>
      <c r="F50" s="220"/>
      <c r="G50" s="220"/>
      <c r="H50" s="220"/>
      <c r="I50" s="269"/>
      <c r="J50" s="81"/>
      <c r="K50" s="82"/>
      <c r="L50" s="82"/>
      <c r="M50" s="83"/>
      <c r="N50" s="84"/>
      <c r="O50" s="74"/>
      <c r="P50" s="75"/>
      <c r="Q50" s="246"/>
      <c r="R50" s="247"/>
      <c r="S50" s="247"/>
      <c r="T50" s="248"/>
      <c r="U50" s="258" t="s">
        <v>58</v>
      </c>
      <c r="V50" s="259"/>
      <c r="W50" s="259"/>
      <c r="X50" s="259"/>
      <c r="Y50" s="259"/>
      <c r="Z50" s="259"/>
      <c r="AA50" s="259"/>
      <c r="AB50" s="99" t="s">
        <v>30</v>
      </c>
      <c r="AC50" s="257"/>
      <c r="AD50" s="257"/>
      <c r="AE50" s="260" t="s">
        <v>31</v>
      </c>
      <c r="AF50" s="261"/>
      <c r="AG50" s="261"/>
      <c r="AH50" s="257"/>
      <c r="AI50" s="257"/>
      <c r="AJ50" s="102" t="s">
        <v>29</v>
      </c>
    </row>
    <row r="51" spans="1:36" ht="23.1" customHeight="1" thickBot="1">
      <c r="A51" s="290" t="s">
        <v>74</v>
      </c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135" t="s">
        <v>75</v>
      </c>
      <c r="P51" s="134"/>
      <c r="Q51" s="246"/>
      <c r="R51" s="247"/>
      <c r="S51" s="247"/>
      <c r="T51" s="248"/>
      <c r="U51" s="258" t="s">
        <v>59</v>
      </c>
      <c r="V51" s="259"/>
      <c r="W51" s="259"/>
      <c r="X51" s="259"/>
      <c r="Y51" s="259"/>
      <c r="Z51" s="259"/>
      <c r="AA51" s="259"/>
      <c r="AB51" s="99" t="s">
        <v>30</v>
      </c>
      <c r="AC51" s="257"/>
      <c r="AD51" s="257"/>
      <c r="AE51" s="260" t="s">
        <v>31</v>
      </c>
      <c r="AF51" s="261"/>
      <c r="AG51" s="261"/>
      <c r="AH51" s="257"/>
      <c r="AI51" s="257"/>
      <c r="AJ51" s="102" t="s">
        <v>29</v>
      </c>
    </row>
    <row r="52" spans="1:36" ht="23.1" customHeight="1" thickBot="1">
      <c r="A52" s="272" t="s">
        <v>46</v>
      </c>
      <c r="B52" s="273"/>
      <c r="C52" s="274"/>
      <c r="D52" s="278"/>
      <c r="E52" s="279"/>
      <c r="F52" s="279"/>
      <c r="G52" s="279"/>
      <c r="H52" s="280"/>
      <c r="I52" s="272" t="s">
        <v>48</v>
      </c>
      <c r="J52" s="273"/>
      <c r="K52" s="274"/>
      <c r="L52" s="298"/>
      <c r="M52" s="299"/>
      <c r="N52" s="299"/>
      <c r="O52" s="299"/>
      <c r="P52" s="300"/>
      <c r="Q52" s="249"/>
      <c r="R52" s="250"/>
      <c r="S52" s="250"/>
      <c r="T52" s="251"/>
      <c r="U52" s="264" t="s">
        <v>60</v>
      </c>
      <c r="V52" s="265"/>
      <c r="W52" s="265"/>
      <c r="X52" s="265"/>
      <c r="Y52" s="265"/>
      <c r="Z52" s="265"/>
      <c r="AA52" s="265"/>
      <c r="AB52" s="103" t="s">
        <v>30</v>
      </c>
      <c r="AC52" s="242"/>
      <c r="AD52" s="242"/>
      <c r="AE52" s="240" t="s">
        <v>31</v>
      </c>
      <c r="AF52" s="241"/>
      <c r="AG52" s="241"/>
      <c r="AH52" s="242"/>
      <c r="AI52" s="242"/>
      <c r="AJ52" s="104" t="s">
        <v>29</v>
      </c>
    </row>
    <row r="53" spans="1:36" ht="23.1" customHeight="1" thickBot="1">
      <c r="A53" s="275" t="s">
        <v>47</v>
      </c>
      <c r="B53" s="276"/>
      <c r="C53" s="277"/>
      <c r="D53" s="295"/>
      <c r="E53" s="296"/>
      <c r="F53" s="296"/>
      <c r="G53" s="296"/>
      <c r="H53" s="297"/>
      <c r="I53" s="275" t="s">
        <v>49</v>
      </c>
      <c r="J53" s="276"/>
      <c r="K53" s="277"/>
      <c r="L53" s="301"/>
      <c r="M53" s="302"/>
      <c r="N53" s="302"/>
      <c r="O53" s="302"/>
      <c r="P53" s="303"/>
      <c r="Q53" s="294"/>
      <c r="R53" s="270"/>
      <c r="S53" s="270"/>
      <c r="T53" s="270"/>
      <c r="U53" s="270" t="s">
        <v>53</v>
      </c>
      <c r="V53" s="270"/>
      <c r="W53" s="270"/>
      <c r="X53" s="270"/>
      <c r="Y53" s="270"/>
      <c r="Z53" s="270"/>
      <c r="AA53" s="271"/>
      <c r="AB53" s="105" t="s">
        <v>30</v>
      </c>
      <c r="AC53" s="238"/>
      <c r="AD53" s="238"/>
      <c r="AE53" s="262" t="s">
        <v>31</v>
      </c>
      <c r="AF53" s="263"/>
      <c r="AG53" s="263"/>
      <c r="AH53" s="238"/>
      <c r="AI53" s="238"/>
      <c r="AJ53" s="106" t="s">
        <v>29</v>
      </c>
    </row>
    <row r="54" spans="1:36" ht="23.1" customHeight="1" thickBot="1">
      <c r="A54" s="281" t="s">
        <v>50</v>
      </c>
      <c r="B54" s="282"/>
      <c r="C54" s="283"/>
      <c r="D54" s="304"/>
      <c r="E54" s="195"/>
      <c r="F54" s="195"/>
      <c r="G54" s="195"/>
      <c r="H54" s="305"/>
      <c r="I54" s="281" t="s">
        <v>51</v>
      </c>
      <c r="J54" s="282"/>
      <c r="K54" s="283"/>
      <c r="L54" s="286"/>
      <c r="M54" s="287"/>
      <c r="N54" s="287"/>
      <c r="O54" s="287"/>
      <c r="P54" s="288"/>
      <c r="Q54" s="294"/>
      <c r="R54" s="270"/>
      <c r="S54" s="270"/>
      <c r="T54" s="270"/>
      <c r="U54" s="270" t="s">
        <v>54</v>
      </c>
      <c r="V54" s="270"/>
      <c r="W54" s="270"/>
      <c r="X54" s="270"/>
      <c r="Y54" s="270"/>
      <c r="Z54" s="270"/>
      <c r="AA54" s="271"/>
      <c r="AB54" s="238"/>
      <c r="AC54" s="238"/>
      <c r="AD54" s="238"/>
      <c r="AE54" s="238"/>
      <c r="AF54" s="238"/>
      <c r="AG54" s="238"/>
      <c r="AH54" s="238"/>
      <c r="AI54" s="238"/>
      <c r="AJ54" s="239"/>
    </row>
    <row r="55" spans="1:36" ht="17.25">
      <c r="A55" s="293" t="s">
        <v>86</v>
      </c>
      <c r="B55" s="293"/>
      <c r="C55" s="293"/>
      <c r="D55" s="293"/>
      <c r="E55" s="293"/>
      <c r="F55" s="293"/>
      <c r="G55" s="127" t="str">
        <f>使い方!$C$21</f>
        <v>Vol.3.5</v>
      </c>
      <c r="H55" s="85"/>
      <c r="I55" s="306"/>
      <c r="J55" s="306"/>
      <c r="K55" s="306"/>
      <c r="L55" s="292"/>
      <c r="M55" s="292"/>
      <c r="N55" s="292"/>
      <c r="O55" s="292"/>
      <c r="P55" s="292"/>
    </row>
    <row r="56" spans="1:36" ht="23.1" customHeight="1"/>
    <row r="57" spans="1:36" ht="23.1" customHeight="1">
      <c r="AC57" s="11" t="s">
        <v>61</v>
      </c>
    </row>
    <row r="58" spans="1:36" ht="23.1" customHeight="1"/>
    <row r="59" spans="1:36" ht="23.1" customHeight="1"/>
    <row r="60" spans="1:36" ht="13.5"/>
  </sheetData>
  <sheetProtection sheet="1" objects="1" scenarios="1"/>
  <customSheetViews>
    <customSheetView guid="{AC3DDB26-24CA-4738-B251-BACDCBA08F9F}" scale="60" showPageBreaks="1" showGridLines="0" printArea="1" state="hidden" view="pageBreakPreview">
      <selection activeCell="K63" sqref="K63"/>
      <pageMargins left="0.19685039370078741" right="0.19685039370078741" top="0.19685039370078741" bottom="0.19685039370078741" header="0.51181102362204722" footer="0.51181102362204722"/>
      <printOptions horizontalCentered="1" verticalCentered="1"/>
      <pageSetup paperSize="9" scale="65" orientation="portrait" horizontalDpi="300" verticalDpi="144" r:id="rId1"/>
      <headerFooter alignWithMargins="0"/>
    </customSheetView>
  </customSheetViews>
  <mergeCells count="152">
    <mergeCell ref="P1:S1"/>
    <mergeCell ref="A51:N51"/>
    <mergeCell ref="L55:P55"/>
    <mergeCell ref="A55:F55"/>
    <mergeCell ref="Q53:T53"/>
    <mergeCell ref="Q54:T54"/>
    <mergeCell ref="D53:H53"/>
    <mergeCell ref="L52:P52"/>
    <mergeCell ref="L53:P53"/>
    <mergeCell ref="D54:H54"/>
    <mergeCell ref="A26:C26"/>
    <mergeCell ref="A27:C27"/>
    <mergeCell ref="D26:I26"/>
    <mergeCell ref="D27:I27"/>
    <mergeCell ref="I55:K55"/>
    <mergeCell ref="H39:I39"/>
    <mergeCell ref="H34:I34"/>
    <mergeCell ref="B35:G35"/>
    <mergeCell ref="H35:I35"/>
    <mergeCell ref="B46:G46"/>
    <mergeCell ref="H46:I46"/>
    <mergeCell ref="B43:G43"/>
    <mergeCell ref="H43:I43"/>
    <mergeCell ref="H44:I44"/>
    <mergeCell ref="U54:AA54"/>
    <mergeCell ref="A29:C29"/>
    <mergeCell ref="D29:P29"/>
    <mergeCell ref="A31:F32"/>
    <mergeCell ref="I52:K52"/>
    <mergeCell ref="I53:K53"/>
    <mergeCell ref="A52:C52"/>
    <mergeCell ref="A53:C53"/>
    <mergeCell ref="D52:H52"/>
    <mergeCell ref="I54:K54"/>
    <mergeCell ref="A49:C49"/>
    <mergeCell ref="U53:AA53"/>
    <mergeCell ref="B42:G42"/>
    <mergeCell ref="H42:I42"/>
    <mergeCell ref="H45:I45"/>
    <mergeCell ref="B34:G34"/>
    <mergeCell ref="L54:P54"/>
    <mergeCell ref="A54:C54"/>
    <mergeCell ref="B44:G44"/>
    <mergeCell ref="B37:G37"/>
    <mergeCell ref="H37:I37"/>
    <mergeCell ref="B38:G38"/>
    <mergeCell ref="H38:I38"/>
    <mergeCell ref="B39:G39"/>
    <mergeCell ref="B45:G45"/>
    <mergeCell ref="B40:G40"/>
    <mergeCell ref="AE53:AG53"/>
    <mergeCell ref="AH53:AI53"/>
    <mergeCell ref="AE51:AG51"/>
    <mergeCell ref="AH51:AI51"/>
    <mergeCell ref="U52:AA52"/>
    <mergeCell ref="AC52:AD52"/>
    <mergeCell ref="U51:AA51"/>
    <mergeCell ref="AC51:AD51"/>
    <mergeCell ref="H40:I40"/>
    <mergeCell ref="B41:G41"/>
    <mergeCell ref="AC53:AD53"/>
    <mergeCell ref="D49:I49"/>
    <mergeCell ref="A50:C50"/>
    <mergeCell ref="D50:I50"/>
    <mergeCell ref="H41:I41"/>
    <mergeCell ref="AE50:AG50"/>
    <mergeCell ref="AH50:AI50"/>
    <mergeCell ref="AB54:AJ54"/>
    <mergeCell ref="A30:G30"/>
    <mergeCell ref="A33:I33"/>
    <mergeCell ref="L33:P33"/>
    <mergeCell ref="B47:G47"/>
    <mergeCell ref="H47:I47"/>
    <mergeCell ref="B48:G48"/>
    <mergeCell ref="H48:I48"/>
    <mergeCell ref="AD7:AE7"/>
    <mergeCell ref="AG7:AH7"/>
    <mergeCell ref="AE52:AG52"/>
    <mergeCell ref="AH52:AI52"/>
    <mergeCell ref="Q48:T52"/>
    <mergeCell ref="U48:AA48"/>
    <mergeCell ref="AE48:AG48"/>
    <mergeCell ref="AC48:AD48"/>
    <mergeCell ref="AH48:AI48"/>
    <mergeCell ref="AC50:AD50"/>
    <mergeCell ref="AI7:AJ7"/>
    <mergeCell ref="U49:AA49"/>
    <mergeCell ref="AC49:AD49"/>
    <mergeCell ref="AE49:AG49"/>
    <mergeCell ref="AH49:AI49"/>
    <mergeCell ref="U50:AA50"/>
    <mergeCell ref="T7:U7"/>
    <mergeCell ref="W7:X7"/>
    <mergeCell ref="Y7:Z7"/>
    <mergeCell ref="AB7:AC7"/>
    <mergeCell ref="L10:P10"/>
    <mergeCell ref="B36:G36"/>
    <mergeCell ref="H36:I36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A10:I10"/>
    <mergeCell ref="B13:G13"/>
    <mergeCell ref="H13:I13"/>
    <mergeCell ref="B11:G11"/>
    <mergeCell ref="H11:I11"/>
    <mergeCell ref="B17:G17"/>
    <mergeCell ref="H17:I17"/>
    <mergeCell ref="R7:S7"/>
    <mergeCell ref="A7:G7"/>
    <mergeCell ref="A8:F9"/>
    <mergeCell ref="E3:N3"/>
    <mergeCell ref="B25:G25"/>
    <mergeCell ref="H25:I25"/>
    <mergeCell ref="B22:G22"/>
    <mergeCell ref="H22:I22"/>
    <mergeCell ref="A4:C4"/>
    <mergeCell ref="B12:G12"/>
    <mergeCell ref="O5:Q5"/>
    <mergeCell ref="H12:I12"/>
    <mergeCell ref="B18:G18"/>
    <mergeCell ref="H18:I18"/>
    <mergeCell ref="B14:G14"/>
    <mergeCell ref="H14:I14"/>
    <mergeCell ref="B15:G15"/>
    <mergeCell ref="H15:I15"/>
    <mergeCell ref="B16:G16"/>
    <mergeCell ref="H16:I16"/>
    <mergeCell ref="AH5:AI5"/>
    <mergeCell ref="U3:AD3"/>
    <mergeCell ref="S5:T5"/>
    <mergeCell ref="R6:AJ6"/>
    <mergeCell ref="W4:AJ4"/>
    <mergeCell ref="D5:N5"/>
    <mergeCell ref="A5:C5"/>
    <mergeCell ref="U5:V5"/>
    <mergeCell ref="Y5:Z5"/>
    <mergeCell ref="AC5:AD5"/>
    <mergeCell ref="A3:C3"/>
    <mergeCell ref="D4:S4"/>
    <mergeCell ref="Q3:S3"/>
    <mergeCell ref="T4:V4"/>
    <mergeCell ref="AE5:AG5"/>
    <mergeCell ref="A6:C6"/>
    <mergeCell ref="D6:P6"/>
  </mergeCells>
  <phoneticPr fontId="2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5" orientation="portrait" horizontalDpi="300" verticalDpi="144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I46"/>
  <sheetViews>
    <sheetView view="pageBreakPreview" zoomScaleNormal="100" zoomScaleSheetLayoutView="100" workbookViewId="0">
      <selection activeCell="K7" sqref="K7"/>
    </sheetView>
  </sheetViews>
  <sheetFormatPr defaultRowHeight="13.5"/>
  <sheetData>
    <row r="1" spans="1:9" ht="24">
      <c r="A1" s="307" t="s">
        <v>140</v>
      </c>
      <c r="B1" s="307"/>
      <c r="C1" s="307"/>
      <c r="D1" s="307"/>
      <c r="E1" s="307"/>
      <c r="F1" s="307"/>
      <c r="G1" s="307"/>
      <c r="H1" s="307"/>
      <c r="I1" s="307"/>
    </row>
    <row r="2" spans="1:9" ht="24">
      <c r="A2" s="307" t="s">
        <v>142</v>
      </c>
      <c r="B2" s="307"/>
      <c r="C2" s="307"/>
      <c r="D2" s="307"/>
      <c r="E2" s="307"/>
      <c r="F2" s="307"/>
      <c r="G2" s="307"/>
      <c r="H2" s="307"/>
      <c r="I2" s="307"/>
    </row>
    <row r="3" spans="1:9" ht="14.25" thickBot="1">
      <c r="A3" s="146"/>
      <c r="B3" s="146"/>
      <c r="C3" s="146"/>
      <c r="D3" s="146"/>
      <c r="E3" s="146"/>
      <c r="F3" s="146"/>
      <c r="G3" s="146"/>
      <c r="H3" s="146"/>
      <c r="I3" s="146"/>
    </row>
    <row r="4" spans="1:9">
      <c r="A4" s="308" t="s">
        <v>87</v>
      </c>
      <c r="B4" s="309"/>
      <c r="C4" s="310"/>
      <c r="D4" s="311"/>
      <c r="E4" s="311"/>
      <c r="F4" s="311"/>
      <c r="G4" s="312"/>
      <c r="H4" s="313" t="s">
        <v>88</v>
      </c>
      <c r="I4" s="314"/>
    </row>
    <row r="5" spans="1:9">
      <c r="A5" s="319" t="s">
        <v>89</v>
      </c>
      <c r="B5" s="320"/>
      <c r="C5" s="323" t="s">
        <v>90</v>
      </c>
      <c r="D5" s="324"/>
      <c r="E5" s="324"/>
      <c r="F5" s="324"/>
      <c r="G5" s="325"/>
      <c r="H5" s="315"/>
      <c r="I5" s="316"/>
    </row>
    <row r="6" spans="1:9" ht="14.25" thickBot="1">
      <c r="A6" s="321"/>
      <c r="B6" s="322"/>
      <c r="C6" s="326"/>
      <c r="D6" s="327"/>
      <c r="E6" s="327"/>
      <c r="F6" s="327"/>
      <c r="G6" s="328"/>
      <c r="H6" s="317"/>
      <c r="I6" s="318"/>
    </row>
    <row r="7" spans="1:9" ht="14.25" thickBot="1">
      <c r="A7" s="146"/>
      <c r="B7" s="146"/>
      <c r="C7" s="146"/>
      <c r="D7" s="146"/>
      <c r="E7" s="146"/>
      <c r="F7" s="146"/>
      <c r="G7" s="146"/>
      <c r="H7" s="146"/>
      <c r="I7" s="146"/>
    </row>
    <row r="8" spans="1:9" ht="18.75">
      <c r="A8" s="329" t="s">
        <v>91</v>
      </c>
      <c r="B8" s="330"/>
      <c r="C8" s="330"/>
      <c r="D8" s="330"/>
      <c r="E8" s="147"/>
      <c r="F8" s="330" t="s">
        <v>92</v>
      </c>
      <c r="G8" s="330"/>
      <c r="H8" s="330"/>
      <c r="I8" s="333"/>
    </row>
    <row r="9" spans="1:9" ht="19.5" thickBot="1">
      <c r="A9" s="331"/>
      <c r="B9" s="332"/>
      <c r="C9" s="332"/>
      <c r="D9" s="332"/>
      <c r="E9" s="148"/>
      <c r="F9" s="332"/>
      <c r="G9" s="332"/>
      <c r="H9" s="332"/>
      <c r="I9" s="334"/>
    </row>
    <row r="10" spans="1:9" ht="21">
      <c r="A10" s="149"/>
      <c r="B10" s="150"/>
      <c r="C10" s="151" t="s">
        <v>87</v>
      </c>
      <c r="D10" s="152"/>
      <c r="E10" s="153"/>
      <c r="F10" s="153"/>
      <c r="G10" s="154"/>
      <c r="H10" s="151" t="s">
        <v>87</v>
      </c>
      <c r="I10" s="155"/>
    </row>
    <row r="11" spans="1:9">
      <c r="A11" s="335" t="s">
        <v>93</v>
      </c>
      <c r="B11" s="337" t="s">
        <v>94</v>
      </c>
      <c r="C11" s="338"/>
      <c r="D11" s="339"/>
      <c r="E11" s="343" t="s">
        <v>95</v>
      </c>
      <c r="F11" s="345" t="s">
        <v>93</v>
      </c>
      <c r="G11" s="337" t="s">
        <v>94</v>
      </c>
      <c r="H11" s="338"/>
      <c r="I11" s="347"/>
    </row>
    <row r="12" spans="1:9" ht="14.25" thickBot="1">
      <c r="A12" s="336"/>
      <c r="B12" s="340"/>
      <c r="C12" s="341"/>
      <c r="D12" s="342"/>
      <c r="E12" s="344"/>
      <c r="F12" s="346"/>
      <c r="G12" s="340"/>
      <c r="H12" s="341"/>
      <c r="I12" s="348"/>
    </row>
    <row r="13" spans="1:9" ht="19.350000000000001" customHeight="1" thickTop="1">
      <c r="A13" s="353"/>
      <c r="B13" s="354"/>
      <c r="C13" s="354"/>
      <c r="D13" s="354"/>
      <c r="E13" s="355" t="s">
        <v>95</v>
      </c>
      <c r="F13" s="354"/>
      <c r="G13" s="354"/>
      <c r="H13" s="354"/>
      <c r="I13" s="356"/>
    </row>
    <row r="14" spans="1:9" ht="19.350000000000001" customHeight="1">
      <c r="A14" s="349"/>
      <c r="B14" s="350"/>
      <c r="C14" s="350"/>
      <c r="D14" s="350"/>
      <c r="E14" s="351"/>
      <c r="F14" s="350"/>
      <c r="G14" s="350"/>
      <c r="H14" s="350"/>
      <c r="I14" s="352"/>
    </row>
    <row r="15" spans="1:9" ht="19.350000000000001" customHeight="1">
      <c r="A15" s="349"/>
      <c r="B15" s="350"/>
      <c r="C15" s="350"/>
      <c r="D15" s="350"/>
      <c r="E15" s="351" t="s">
        <v>95</v>
      </c>
      <c r="F15" s="350"/>
      <c r="G15" s="350"/>
      <c r="H15" s="350"/>
      <c r="I15" s="352"/>
    </row>
    <row r="16" spans="1:9" ht="19.350000000000001" customHeight="1">
      <c r="A16" s="349"/>
      <c r="B16" s="350"/>
      <c r="C16" s="350"/>
      <c r="D16" s="350"/>
      <c r="E16" s="351"/>
      <c r="F16" s="350"/>
      <c r="G16" s="350"/>
      <c r="H16" s="350"/>
      <c r="I16" s="352"/>
    </row>
    <row r="17" spans="1:9" ht="19.350000000000001" customHeight="1">
      <c r="A17" s="349"/>
      <c r="B17" s="350"/>
      <c r="C17" s="350"/>
      <c r="D17" s="350"/>
      <c r="E17" s="351" t="s">
        <v>95</v>
      </c>
      <c r="F17" s="350"/>
      <c r="G17" s="350"/>
      <c r="H17" s="350"/>
      <c r="I17" s="352"/>
    </row>
    <row r="18" spans="1:9" ht="19.350000000000001" customHeight="1">
      <c r="A18" s="349"/>
      <c r="B18" s="350"/>
      <c r="C18" s="350"/>
      <c r="D18" s="350"/>
      <c r="E18" s="351"/>
      <c r="F18" s="350"/>
      <c r="G18" s="350"/>
      <c r="H18" s="350"/>
      <c r="I18" s="352"/>
    </row>
    <row r="19" spans="1:9" ht="19.350000000000001" customHeight="1">
      <c r="A19" s="349"/>
      <c r="B19" s="350"/>
      <c r="C19" s="350"/>
      <c r="D19" s="350"/>
      <c r="E19" s="351" t="s">
        <v>95</v>
      </c>
      <c r="F19" s="350"/>
      <c r="G19" s="350"/>
      <c r="H19" s="350"/>
      <c r="I19" s="352"/>
    </row>
    <row r="20" spans="1:9" ht="19.350000000000001" customHeight="1">
      <c r="A20" s="349"/>
      <c r="B20" s="350"/>
      <c r="C20" s="350"/>
      <c r="D20" s="350"/>
      <c r="E20" s="351"/>
      <c r="F20" s="350"/>
      <c r="G20" s="350"/>
      <c r="H20" s="350"/>
      <c r="I20" s="352"/>
    </row>
    <row r="21" spans="1:9" ht="19.350000000000001" customHeight="1">
      <c r="A21" s="349"/>
      <c r="B21" s="350"/>
      <c r="C21" s="350"/>
      <c r="D21" s="350"/>
      <c r="E21" s="351" t="s">
        <v>95</v>
      </c>
      <c r="F21" s="350"/>
      <c r="G21" s="350"/>
      <c r="H21" s="350"/>
      <c r="I21" s="352"/>
    </row>
    <row r="22" spans="1:9" ht="19.350000000000001" customHeight="1">
      <c r="A22" s="349"/>
      <c r="B22" s="350"/>
      <c r="C22" s="350"/>
      <c r="D22" s="350"/>
      <c r="E22" s="351"/>
      <c r="F22" s="350"/>
      <c r="G22" s="350"/>
      <c r="H22" s="350"/>
      <c r="I22" s="352"/>
    </row>
    <row r="23" spans="1:9" ht="19.350000000000001" customHeight="1">
      <c r="A23" s="349"/>
      <c r="B23" s="350"/>
      <c r="C23" s="350"/>
      <c r="D23" s="350"/>
      <c r="E23" s="351" t="s">
        <v>95</v>
      </c>
      <c r="F23" s="350"/>
      <c r="G23" s="350"/>
      <c r="H23" s="350"/>
      <c r="I23" s="352"/>
    </row>
    <row r="24" spans="1:9" ht="19.350000000000001" customHeight="1">
      <c r="A24" s="349"/>
      <c r="B24" s="350"/>
      <c r="C24" s="350"/>
      <c r="D24" s="350"/>
      <c r="E24" s="351"/>
      <c r="F24" s="350"/>
      <c r="G24" s="350"/>
      <c r="H24" s="350"/>
      <c r="I24" s="352"/>
    </row>
    <row r="25" spans="1:9" ht="19.350000000000001" customHeight="1">
      <c r="A25" s="349"/>
      <c r="B25" s="350"/>
      <c r="C25" s="350"/>
      <c r="D25" s="350"/>
      <c r="E25" s="351" t="s">
        <v>95</v>
      </c>
      <c r="F25" s="350"/>
      <c r="G25" s="350"/>
      <c r="H25" s="350"/>
      <c r="I25" s="352"/>
    </row>
    <row r="26" spans="1:9" ht="19.350000000000001" customHeight="1">
      <c r="A26" s="349"/>
      <c r="B26" s="350"/>
      <c r="C26" s="350"/>
      <c r="D26" s="350"/>
      <c r="E26" s="351"/>
      <c r="F26" s="350"/>
      <c r="G26" s="350"/>
      <c r="H26" s="350"/>
      <c r="I26" s="352"/>
    </row>
    <row r="27" spans="1:9" ht="19.350000000000001" customHeight="1">
      <c r="A27" s="349"/>
      <c r="B27" s="350"/>
      <c r="C27" s="350"/>
      <c r="D27" s="350"/>
      <c r="E27" s="351" t="s">
        <v>95</v>
      </c>
      <c r="F27" s="350"/>
      <c r="G27" s="350"/>
      <c r="H27" s="350"/>
      <c r="I27" s="352"/>
    </row>
    <row r="28" spans="1:9" ht="19.350000000000001" customHeight="1">
      <c r="A28" s="349"/>
      <c r="B28" s="350"/>
      <c r="C28" s="350"/>
      <c r="D28" s="350"/>
      <c r="E28" s="351"/>
      <c r="F28" s="350"/>
      <c r="G28" s="350"/>
      <c r="H28" s="350"/>
      <c r="I28" s="352"/>
    </row>
    <row r="29" spans="1:9" ht="19.350000000000001" customHeight="1">
      <c r="A29" s="349"/>
      <c r="B29" s="350"/>
      <c r="C29" s="350"/>
      <c r="D29" s="350"/>
      <c r="E29" s="351" t="s">
        <v>95</v>
      </c>
      <c r="F29" s="350"/>
      <c r="G29" s="350"/>
      <c r="H29" s="350"/>
      <c r="I29" s="352"/>
    </row>
    <row r="30" spans="1:9" ht="19.350000000000001" customHeight="1">
      <c r="A30" s="349"/>
      <c r="B30" s="350"/>
      <c r="C30" s="350"/>
      <c r="D30" s="350"/>
      <c r="E30" s="351"/>
      <c r="F30" s="350"/>
      <c r="G30" s="350"/>
      <c r="H30" s="350"/>
      <c r="I30" s="352"/>
    </row>
    <row r="31" spans="1:9" ht="19.350000000000001" customHeight="1">
      <c r="A31" s="349"/>
      <c r="B31" s="350"/>
      <c r="C31" s="350"/>
      <c r="D31" s="350"/>
      <c r="E31" s="351" t="s">
        <v>95</v>
      </c>
      <c r="F31" s="350"/>
      <c r="G31" s="350"/>
      <c r="H31" s="350"/>
      <c r="I31" s="352"/>
    </row>
    <row r="32" spans="1:9" ht="19.350000000000001" customHeight="1" thickBot="1">
      <c r="A32" s="365"/>
      <c r="B32" s="366"/>
      <c r="C32" s="366"/>
      <c r="D32" s="366"/>
      <c r="E32" s="367"/>
      <c r="F32" s="366"/>
      <c r="G32" s="366"/>
      <c r="H32" s="366"/>
      <c r="I32" s="368"/>
    </row>
    <row r="33" spans="1:9">
      <c r="A33" s="146"/>
      <c r="B33" s="146"/>
      <c r="C33" s="146"/>
      <c r="D33" s="146"/>
      <c r="E33" s="146"/>
      <c r="F33" s="146"/>
      <c r="G33" s="146"/>
      <c r="H33" s="146"/>
      <c r="I33" s="146"/>
    </row>
    <row r="34" spans="1:9">
      <c r="A34" s="146"/>
      <c r="B34" s="146"/>
      <c r="C34" s="146"/>
      <c r="D34" s="146"/>
      <c r="E34" s="146"/>
      <c r="F34" s="146"/>
      <c r="G34" s="146"/>
      <c r="H34" s="146"/>
      <c r="I34" s="146"/>
    </row>
    <row r="35" spans="1:9" ht="17.25">
      <c r="A35" s="156" t="s">
        <v>96</v>
      </c>
      <c r="B35" s="146"/>
      <c r="C35" s="146"/>
      <c r="D35" s="146"/>
      <c r="E35" s="146"/>
      <c r="F35" s="146"/>
      <c r="G35" s="146"/>
      <c r="H35" s="146"/>
      <c r="I35" s="146"/>
    </row>
    <row r="36" spans="1:9">
      <c r="A36" s="146"/>
      <c r="B36" s="146"/>
      <c r="C36" s="146"/>
      <c r="D36" s="146"/>
      <c r="E36" s="146"/>
      <c r="F36" s="146"/>
      <c r="G36" s="146"/>
      <c r="H36" s="146"/>
      <c r="I36" s="146"/>
    </row>
    <row r="37" spans="1:9" ht="17.25">
      <c r="A37" s="156" t="s">
        <v>141</v>
      </c>
      <c r="B37" s="146"/>
      <c r="C37" s="146"/>
      <c r="D37" s="146"/>
      <c r="E37" s="146"/>
      <c r="F37" s="146"/>
      <c r="G37" s="146"/>
      <c r="H37" s="146"/>
      <c r="I37" s="146"/>
    </row>
    <row r="38" spans="1:9">
      <c r="A38" s="146"/>
      <c r="B38" s="146"/>
      <c r="C38" s="146"/>
      <c r="D38" s="146"/>
      <c r="E38" s="146"/>
      <c r="F38" s="146"/>
      <c r="G38" s="146"/>
      <c r="H38" s="146"/>
      <c r="I38" s="146"/>
    </row>
    <row r="39" spans="1:9" ht="17.25">
      <c r="A39" s="156" t="s">
        <v>97</v>
      </c>
      <c r="B39" s="146"/>
      <c r="C39" s="146"/>
      <c r="D39" s="146"/>
      <c r="E39" s="146"/>
      <c r="F39" s="146"/>
      <c r="G39" s="146"/>
      <c r="H39" s="146"/>
      <c r="I39" s="146"/>
    </row>
    <row r="40" spans="1:9">
      <c r="A40" s="146"/>
      <c r="B40" s="146"/>
      <c r="C40" s="146"/>
      <c r="D40" s="146"/>
      <c r="E40" s="146"/>
      <c r="F40" s="146"/>
      <c r="G40" s="146"/>
      <c r="H40" s="146"/>
      <c r="I40" s="146"/>
    </row>
    <row r="41" spans="1:9">
      <c r="A41" s="157"/>
      <c r="B41" s="157"/>
      <c r="C41" s="157"/>
      <c r="D41" s="357" t="s">
        <v>98</v>
      </c>
      <c r="E41" s="357"/>
      <c r="F41" s="157"/>
      <c r="G41" s="157"/>
      <c r="H41" s="157"/>
      <c r="I41" s="359" t="s">
        <v>99</v>
      </c>
    </row>
    <row r="42" spans="1:9">
      <c r="A42" s="158"/>
      <c r="B42" s="158"/>
      <c r="C42" s="158"/>
      <c r="D42" s="358"/>
      <c r="E42" s="358"/>
      <c r="F42" s="158"/>
      <c r="G42" s="158"/>
      <c r="H42" s="158"/>
      <c r="I42" s="360"/>
    </row>
    <row r="43" spans="1:9">
      <c r="A43" s="146"/>
      <c r="B43" s="146"/>
      <c r="C43" s="146"/>
      <c r="D43" s="146"/>
      <c r="E43" s="146"/>
      <c r="F43" s="146"/>
      <c r="G43" s="146"/>
      <c r="H43" s="146"/>
      <c r="I43" s="146"/>
    </row>
    <row r="44" spans="1:9">
      <c r="A44" s="146"/>
      <c r="B44" s="146"/>
      <c r="C44" s="157" t="s">
        <v>100</v>
      </c>
      <c r="D44" s="361" t="s">
        <v>101</v>
      </c>
      <c r="E44" s="361"/>
      <c r="F44" s="363" t="s">
        <v>102</v>
      </c>
      <c r="G44" s="363"/>
      <c r="H44" s="363"/>
      <c r="I44" s="363"/>
    </row>
    <row r="45" spans="1:9">
      <c r="A45" s="146"/>
      <c r="B45" s="146"/>
      <c r="C45" s="157"/>
      <c r="D45" s="362"/>
      <c r="E45" s="362"/>
      <c r="F45" s="364"/>
      <c r="G45" s="364"/>
      <c r="H45" s="364"/>
      <c r="I45" s="364"/>
    </row>
    <row r="46" spans="1:9">
      <c r="A46" s="146"/>
      <c r="B46" s="146"/>
      <c r="C46" s="157"/>
      <c r="D46" s="146"/>
      <c r="E46" s="146"/>
      <c r="F46" s="146"/>
      <c r="G46" s="146"/>
      <c r="H46" s="146"/>
      <c r="I46" s="146"/>
    </row>
  </sheetData>
  <customSheetViews>
    <customSheetView guid="{AC3DDB26-24CA-4738-B251-BACDCBA08F9F}" showPageBreaks="1" printArea="1" view="pageBreakPreview" topLeftCell="A4">
      <selection activeCell="G19" sqref="G19:I20"/>
      <colBreaks count="1" manualBreakCount="1">
        <brk id="10" max="46" man="1"/>
      </colBreaks>
      <pageMargins left="0.9055118110236221" right="0.51181102362204722" top="0.55118110236220474" bottom="0.55118110236220474" header="0.31496062992125984" footer="0.31496062992125984"/>
      <pageSetup paperSize="9" scale="99" orientation="portrait" verticalDpi="0" r:id="rId1"/>
    </customSheetView>
  </customSheetViews>
  <mergeCells count="68">
    <mergeCell ref="D41:E42"/>
    <mergeCell ref="I41:I42"/>
    <mergeCell ref="D44:E45"/>
    <mergeCell ref="F44:I45"/>
    <mergeCell ref="A29:A30"/>
    <mergeCell ref="B29:D30"/>
    <mergeCell ref="E29:E30"/>
    <mergeCell ref="F29:F30"/>
    <mergeCell ref="G29:I30"/>
    <mergeCell ref="A31:A32"/>
    <mergeCell ref="B31:D32"/>
    <mergeCell ref="E31:E32"/>
    <mergeCell ref="F31:F32"/>
    <mergeCell ref="G31:I32"/>
    <mergeCell ref="A25:A26"/>
    <mergeCell ref="B25:D26"/>
    <mergeCell ref="E25:E26"/>
    <mergeCell ref="F25:F26"/>
    <mergeCell ref="G25:I26"/>
    <mergeCell ref="A27:A28"/>
    <mergeCell ref="B27:D28"/>
    <mergeCell ref="E27:E28"/>
    <mergeCell ref="F27:F28"/>
    <mergeCell ref="G27:I28"/>
    <mergeCell ref="A21:A22"/>
    <mergeCell ref="B21:D22"/>
    <mergeCell ref="E21:E22"/>
    <mergeCell ref="F21:F22"/>
    <mergeCell ref="G21:I22"/>
    <mergeCell ref="A23:A24"/>
    <mergeCell ref="B23:D24"/>
    <mergeCell ref="E23:E24"/>
    <mergeCell ref="F23:F24"/>
    <mergeCell ref="G23:I24"/>
    <mergeCell ref="A17:A18"/>
    <mergeCell ref="B17:D18"/>
    <mergeCell ref="E17:E18"/>
    <mergeCell ref="F17:F18"/>
    <mergeCell ref="G17:I18"/>
    <mergeCell ref="A19:A20"/>
    <mergeCell ref="B19:D20"/>
    <mergeCell ref="E19:E20"/>
    <mergeCell ref="F19:F20"/>
    <mergeCell ref="G19:I20"/>
    <mergeCell ref="A13:A14"/>
    <mergeCell ref="B13:D14"/>
    <mergeCell ref="E13:E14"/>
    <mergeCell ref="F13:F14"/>
    <mergeCell ref="G13:I14"/>
    <mergeCell ref="A15:A16"/>
    <mergeCell ref="B15:D16"/>
    <mergeCell ref="E15:E16"/>
    <mergeCell ref="F15:F16"/>
    <mergeCell ref="G15:I16"/>
    <mergeCell ref="A8:D9"/>
    <mergeCell ref="F8:I9"/>
    <mergeCell ref="A11:A12"/>
    <mergeCell ref="B11:D12"/>
    <mergeCell ref="E11:E12"/>
    <mergeCell ref="F11:F12"/>
    <mergeCell ref="G11:I12"/>
    <mergeCell ref="A1:I1"/>
    <mergeCell ref="A2:I2"/>
    <mergeCell ref="A4:B4"/>
    <mergeCell ref="C4:G4"/>
    <mergeCell ref="H4:I6"/>
    <mergeCell ref="A5:B6"/>
    <mergeCell ref="C5:G6"/>
  </mergeCells>
  <phoneticPr fontId="2"/>
  <pageMargins left="0.9055118110236221" right="0.51181102362204722" top="0.55118110236220474" bottom="0.55118110236220474" header="0.31496062992125984" footer="0.31496062992125984"/>
  <pageSetup paperSize="9" scale="99" orientation="portrait" r:id="rId2"/>
  <colBreaks count="1" manualBreakCount="1">
    <brk id="10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2:S33"/>
  <sheetViews>
    <sheetView tabSelected="1" topLeftCell="A17" workbookViewId="0">
      <selection activeCell="E38" sqref="E38"/>
    </sheetView>
  </sheetViews>
  <sheetFormatPr defaultRowHeight="13.5"/>
  <cols>
    <col min="1" max="1" width="5.625" style="159" customWidth="1"/>
    <col min="2" max="2" width="8.625" style="159" customWidth="1"/>
    <col min="3" max="3" width="11.625" style="159" customWidth="1"/>
    <col min="4" max="4" width="7.625" style="159" customWidth="1"/>
    <col min="5" max="5" width="8.625" style="159" customWidth="1"/>
    <col min="6" max="7" width="5.625" style="159" customWidth="1"/>
    <col min="8" max="8" width="8.625" style="159" customWidth="1"/>
    <col min="9" max="9" width="11.625" style="159" customWidth="1"/>
    <col min="10" max="10" width="7.625" style="159" customWidth="1"/>
    <col min="11" max="11" width="8.625" style="159" customWidth="1"/>
    <col min="12" max="13" width="9" style="159"/>
    <col min="14" max="14" width="5.625" style="159" customWidth="1"/>
    <col min="15" max="15" width="8.625" style="159" customWidth="1"/>
    <col min="16" max="16" width="11.625" style="159" customWidth="1"/>
    <col min="17" max="17" width="7.625" style="159" customWidth="1"/>
    <col min="18" max="18" width="8.625" style="159" customWidth="1"/>
    <col min="19" max="16384" width="9" style="159"/>
  </cols>
  <sheetData>
    <row r="2" spans="1:19">
      <c r="A2" s="159" t="s">
        <v>112</v>
      </c>
      <c r="G2" s="159" t="s">
        <v>111</v>
      </c>
      <c r="M2" s="163"/>
      <c r="N2" s="163" t="s">
        <v>119</v>
      </c>
      <c r="O2" s="163"/>
      <c r="P2" s="168" t="s">
        <v>113</v>
      </c>
      <c r="Q2" s="163"/>
      <c r="R2" s="163"/>
      <c r="S2" s="163"/>
    </row>
    <row r="3" spans="1:19" ht="18" customHeight="1">
      <c r="M3" s="163"/>
      <c r="N3" s="163"/>
      <c r="O3" s="163"/>
      <c r="P3" s="163"/>
      <c r="Q3" s="163"/>
      <c r="R3" s="163"/>
      <c r="S3" s="163"/>
    </row>
    <row r="4" spans="1:19" ht="18.75" customHeight="1">
      <c r="A4" s="162"/>
      <c r="B4" s="373" t="s">
        <v>110</v>
      </c>
      <c r="C4" s="373"/>
      <c r="D4" s="373"/>
      <c r="E4" s="374"/>
      <c r="G4" s="162"/>
      <c r="H4" s="381" t="s">
        <v>110</v>
      </c>
      <c r="I4" s="382"/>
      <c r="J4" s="382"/>
      <c r="K4" s="383"/>
      <c r="M4" s="163"/>
      <c r="N4" s="164"/>
      <c r="O4" s="384" t="s">
        <v>114</v>
      </c>
      <c r="P4" s="385"/>
      <c r="Q4" s="385"/>
      <c r="R4" s="386"/>
      <c r="S4" s="163"/>
    </row>
    <row r="5" spans="1:19" ht="18.75" customHeight="1">
      <c r="A5" s="378" t="s">
        <v>115</v>
      </c>
      <c r="B5" s="378"/>
      <c r="C5" s="375"/>
      <c r="D5" s="376"/>
      <c r="E5" s="377"/>
      <c r="G5" s="378" t="s">
        <v>115</v>
      </c>
      <c r="H5" s="378"/>
      <c r="I5" s="375"/>
      <c r="J5" s="376"/>
      <c r="K5" s="377"/>
      <c r="M5" s="163"/>
      <c r="N5" s="387" t="s">
        <v>115</v>
      </c>
      <c r="O5" s="387"/>
      <c r="P5" s="388" t="s">
        <v>116</v>
      </c>
      <c r="Q5" s="389"/>
      <c r="R5" s="390"/>
      <c r="S5" s="163"/>
    </row>
    <row r="6" spans="1:19" ht="18.75" customHeight="1">
      <c r="A6" s="378" t="s">
        <v>104</v>
      </c>
      <c r="B6" s="378"/>
      <c r="C6" s="375"/>
      <c r="D6" s="376"/>
      <c r="E6" s="377"/>
      <c r="G6" s="378" t="s">
        <v>104</v>
      </c>
      <c r="H6" s="378"/>
      <c r="I6" s="375"/>
      <c r="J6" s="376"/>
      <c r="K6" s="377"/>
      <c r="M6" s="163"/>
      <c r="N6" s="387" t="s">
        <v>104</v>
      </c>
      <c r="O6" s="387"/>
      <c r="P6" s="388" t="s">
        <v>117</v>
      </c>
      <c r="Q6" s="389"/>
      <c r="R6" s="390"/>
      <c r="S6" s="163"/>
    </row>
    <row r="7" spans="1:19" ht="18.75" customHeight="1">
      <c r="A7" s="378" t="s">
        <v>109</v>
      </c>
      <c r="B7" s="378"/>
      <c r="C7" s="375"/>
      <c r="D7" s="376"/>
      <c r="E7" s="377"/>
      <c r="G7" s="378" t="s">
        <v>109</v>
      </c>
      <c r="H7" s="378"/>
      <c r="I7" s="375"/>
      <c r="J7" s="376"/>
      <c r="K7" s="377"/>
      <c r="M7" s="163"/>
      <c r="N7" s="387" t="s">
        <v>109</v>
      </c>
      <c r="O7" s="387"/>
      <c r="P7" s="388" t="s">
        <v>118</v>
      </c>
      <c r="Q7" s="389"/>
      <c r="R7" s="390"/>
      <c r="S7" s="163"/>
    </row>
    <row r="8" spans="1:19" ht="18.75" customHeight="1">
      <c r="A8" s="379" t="s">
        <v>108</v>
      </c>
      <c r="B8" s="380"/>
      <c r="C8" s="375"/>
      <c r="D8" s="376"/>
      <c r="E8" s="377"/>
      <c r="G8" s="379" t="s">
        <v>108</v>
      </c>
      <c r="H8" s="380"/>
      <c r="I8" s="375"/>
      <c r="J8" s="376"/>
      <c r="K8" s="377"/>
      <c r="M8" s="163"/>
      <c r="N8" s="391" t="s">
        <v>108</v>
      </c>
      <c r="O8" s="392"/>
      <c r="P8" s="388" t="s">
        <v>135</v>
      </c>
      <c r="Q8" s="389"/>
      <c r="R8" s="390"/>
      <c r="S8" s="163"/>
    </row>
    <row r="9" spans="1:19" ht="18.75" customHeight="1">
      <c r="A9" s="161" t="s">
        <v>107</v>
      </c>
      <c r="B9" s="370" t="s">
        <v>103</v>
      </c>
      <c r="C9" s="370"/>
      <c r="D9" s="161" t="s">
        <v>106</v>
      </c>
      <c r="E9" s="161" t="s">
        <v>105</v>
      </c>
      <c r="G9" s="161" t="s">
        <v>107</v>
      </c>
      <c r="H9" s="370" t="s">
        <v>103</v>
      </c>
      <c r="I9" s="370"/>
      <c r="J9" s="161" t="s">
        <v>106</v>
      </c>
      <c r="K9" s="161" t="s">
        <v>105</v>
      </c>
      <c r="M9" s="163"/>
      <c r="N9" s="165" t="s">
        <v>107</v>
      </c>
      <c r="O9" s="393" t="s">
        <v>103</v>
      </c>
      <c r="P9" s="393"/>
      <c r="Q9" s="165" t="s">
        <v>106</v>
      </c>
      <c r="R9" s="165" t="s">
        <v>105</v>
      </c>
      <c r="S9" s="163"/>
    </row>
    <row r="10" spans="1:19" ht="18.75" customHeight="1">
      <c r="A10" s="161">
        <v>4</v>
      </c>
      <c r="B10" s="371"/>
      <c r="C10" s="371"/>
      <c r="D10" s="160"/>
      <c r="E10" s="160"/>
      <c r="G10" s="161">
        <v>4</v>
      </c>
      <c r="H10" s="371"/>
      <c r="I10" s="371"/>
      <c r="J10" s="160"/>
      <c r="K10" s="160"/>
      <c r="M10" s="163"/>
      <c r="N10" s="165">
        <v>4</v>
      </c>
      <c r="O10" s="394" t="s">
        <v>120</v>
      </c>
      <c r="P10" s="394"/>
      <c r="Q10" s="166">
        <v>3</v>
      </c>
      <c r="R10" s="166">
        <v>178</v>
      </c>
      <c r="S10" s="163"/>
    </row>
    <row r="11" spans="1:19" ht="18.75" customHeight="1">
      <c r="A11" s="161">
        <v>5</v>
      </c>
      <c r="B11" s="371"/>
      <c r="C11" s="371"/>
      <c r="D11" s="160"/>
      <c r="E11" s="160"/>
      <c r="G11" s="161">
        <v>5</v>
      </c>
      <c r="H11" s="371"/>
      <c r="I11" s="371"/>
      <c r="J11" s="160"/>
      <c r="K11" s="160"/>
      <c r="M11" s="163"/>
      <c r="N11" s="165">
        <v>5</v>
      </c>
      <c r="O11" s="394" t="s">
        <v>121</v>
      </c>
      <c r="P11" s="394"/>
      <c r="Q11" s="166">
        <v>3</v>
      </c>
      <c r="R11" s="166">
        <v>188</v>
      </c>
      <c r="S11" s="163"/>
    </row>
    <row r="12" spans="1:19" ht="18.75" customHeight="1">
      <c r="A12" s="161">
        <v>6</v>
      </c>
      <c r="B12" s="371"/>
      <c r="C12" s="371"/>
      <c r="D12" s="160"/>
      <c r="E12" s="160"/>
      <c r="G12" s="161">
        <v>6</v>
      </c>
      <c r="H12" s="371"/>
      <c r="I12" s="371"/>
      <c r="J12" s="160"/>
      <c r="K12" s="160"/>
      <c r="M12" s="163"/>
      <c r="N12" s="165">
        <v>6</v>
      </c>
      <c r="O12" s="394" t="s">
        <v>127</v>
      </c>
      <c r="P12" s="394"/>
      <c r="Q12" s="166">
        <v>3</v>
      </c>
      <c r="R12" s="166">
        <v>171</v>
      </c>
      <c r="S12" s="163"/>
    </row>
    <row r="13" spans="1:19" ht="18.75" customHeight="1">
      <c r="A13" s="161">
        <v>7</v>
      </c>
      <c r="B13" s="371"/>
      <c r="C13" s="371"/>
      <c r="D13" s="160"/>
      <c r="E13" s="160"/>
      <c r="G13" s="161">
        <v>7</v>
      </c>
      <c r="H13" s="371"/>
      <c r="I13" s="371"/>
      <c r="J13" s="160"/>
      <c r="K13" s="160"/>
      <c r="M13" s="163"/>
      <c r="N13" s="165">
        <v>7</v>
      </c>
      <c r="O13" s="394" t="s">
        <v>122</v>
      </c>
      <c r="P13" s="394"/>
      <c r="Q13" s="166">
        <v>3</v>
      </c>
      <c r="R13" s="166">
        <v>190</v>
      </c>
      <c r="S13" s="163"/>
    </row>
    <row r="14" spans="1:19" ht="18.75" customHeight="1">
      <c r="A14" s="161">
        <v>8</v>
      </c>
      <c r="B14" s="371"/>
      <c r="C14" s="371"/>
      <c r="D14" s="160"/>
      <c r="E14" s="160"/>
      <c r="G14" s="161">
        <v>8</v>
      </c>
      <c r="H14" s="371"/>
      <c r="I14" s="371"/>
      <c r="J14" s="160"/>
      <c r="K14" s="160"/>
      <c r="M14" s="163"/>
      <c r="N14" s="165">
        <v>8</v>
      </c>
      <c r="O14" s="167" t="s">
        <v>123</v>
      </c>
      <c r="P14" s="167"/>
      <c r="Q14" s="166">
        <v>3</v>
      </c>
      <c r="R14" s="166">
        <v>170</v>
      </c>
      <c r="S14" s="163"/>
    </row>
    <row r="15" spans="1:19" ht="18.75" customHeight="1">
      <c r="A15" s="161">
        <v>9</v>
      </c>
      <c r="B15" s="371"/>
      <c r="C15" s="371"/>
      <c r="D15" s="160"/>
      <c r="E15" s="160"/>
      <c r="G15" s="161">
        <v>9</v>
      </c>
      <c r="H15" s="371"/>
      <c r="I15" s="371"/>
      <c r="J15" s="160"/>
      <c r="K15" s="160"/>
      <c r="M15" s="163"/>
      <c r="N15" s="165">
        <v>9</v>
      </c>
      <c r="O15" s="167" t="s">
        <v>124</v>
      </c>
      <c r="P15" s="167"/>
      <c r="Q15" s="166">
        <v>3</v>
      </c>
      <c r="R15" s="166">
        <v>177</v>
      </c>
      <c r="S15" s="163"/>
    </row>
    <row r="16" spans="1:19" ht="18.75" customHeight="1">
      <c r="A16" s="161">
        <v>10</v>
      </c>
      <c r="B16" s="371"/>
      <c r="C16" s="371"/>
      <c r="D16" s="160"/>
      <c r="E16" s="160"/>
      <c r="G16" s="161">
        <v>10</v>
      </c>
      <c r="H16" s="371"/>
      <c r="I16" s="371"/>
      <c r="J16" s="160"/>
      <c r="K16" s="160"/>
      <c r="M16" s="163"/>
      <c r="N16" s="165">
        <v>10</v>
      </c>
      <c r="O16" s="394" t="s">
        <v>125</v>
      </c>
      <c r="P16" s="394"/>
      <c r="Q16" s="166">
        <v>3</v>
      </c>
      <c r="R16" s="166">
        <v>165</v>
      </c>
      <c r="S16" s="163"/>
    </row>
    <row r="17" spans="1:19" ht="18.75" customHeight="1">
      <c r="A17" s="161">
        <v>11</v>
      </c>
      <c r="B17" s="371"/>
      <c r="C17" s="371"/>
      <c r="D17" s="160"/>
      <c r="E17" s="160"/>
      <c r="G17" s="161">
        <v>11</v>
      </c>
      <c r="H17" s="371"/>
      <c r="I17" s="371"/>
      <c r="J17" s="160"/>
      <c r="K17" s="160"/>
      <c r="M17" s="163"/>
      <c r="N17" s="165">
        <v>11</v>
      </c>
      <c r="O17" s="394" t="s">
        <v>131</v>
      </c>
      <c r="P17" s="394"/>
      <c r="Q17" s="166">
        <v>3</v>
      </c>
      <c r="R17" s="166">
        <v>170</v>
      </c>
      <c r="S17" s="163"/>
    </row>
    <row r="18" spans="1:19" ht="18.75" customHeight="1">
      <c r="A18" s="161">
        <v>12</v>
      </c>
      <c r="B18" s="371"/>
      <c r="C18" s="371"/>
      <c r="D18" s="160"/>
      <c r="E18" s="160"/>
      <c r="G18" s="161">
        <v>12</v>
      </c>
      <c r="H18" s="371"/>
      <c r="I18" s="371"/>
      <c r="J18" s="160"/>
      <c r="K18" s="160"/>
      <c r="M18" s="163"/>
      <c r="N18" s="165">
        <v>12</v>
      </c>
      <c r="O18" s="394" t="s">
        <v>128</v>
      </c>
      <c r="P18" s="394"/>
      <c r="Q18" s="166">
        <v>2</v>
      </c>
      <c r="R18" s="166">
        <v>171</v>
      </c>
      <c r="S18" s="163"/>
    </row>
    <row r="19" spans="1:19" ht="18.75" customHeight="1">
      <c r="A19" s="161">
        <v>13</v>
      </c>
      <c r="B19" s="371"/>
      <c r="C19" s="371"/>
      <c r="D19" s="160"/>
      <c r="E19" s="160"/>
      <c r="G19" s="161">
        <v>13</v>
      </c>
      <c r="H19" s="371"/>
      <c r="I19" s="371"/>
      <c r="J19" s="160"/>
      <c r="K19" s="160"/>
      <c r="M19" s="163"/>
      <c r="N19" s="165">
        <v>13</v>
      </c>
      <c r="O19" s="394" t="s">
        <v>126</v>
      </c>
      <c r="P19" s="394"/>
      <c r="Q19" s="166">
        <v>2</v>
      </c>
      <c r="R19" s="166">
        <v>178</v>
      </c>
      <c r="S19" s="163"/>
    </row>
    <row r="20" spans="1:19" ht="18.75" customHeight="1">
      <c r="A20" s="161">
        <v>14</v>
      </c>
      <c r="B20" s="371"/>
      <c r="C20" s="371"/>
      <c r="D20" s="160"/>
      <c r="E20" s="160"/>
      <c r="G20" s="161">
        <v>14</v>
      </c>
      <c r="H20" s="371"/>
      <c r="I20" s="371"/>
      <c r="J20" s="160"/>
      <c r="K20" s="160"/>
      <c r="M20" s="163"/>
      <c r="N20" s="165">
        <v>14</v>
      </c>
      <c r="O20" s="394" t="s">
        <v>129</v>
      </c>
      <c r="P20" s="394"/>
      <c r="Q20" s="166">
        <v>2</v>
      </c>
      <c r="R20" s="166">
        <v>168</v>
      </c>
      <c r="S20" s="163"/>
    </row>
    <row r="21" spans="1:19" ht="18.75" customHeight="1">
      <c r="A21" s="161">
        <v>15</v>
      </c>
      <c r="B21" s="371"/>
      <c r="C21" s="371"/>
      <c r="D21" s="160"/>
      <c r="E21" s="160"/>
      <c r="G21" s="161">
        <v>15</v>
      </c>
      <c r="H21" s="371"/>
      <c r="I21" s="371"/>
      <c r="J21" s="160"/>
      <c r="K21" s="160"/>
      <c r="M21" s="163"/>
      <c r="N21" s="165">
        <v>15</v>
      </c>
      <c r="O21" s="394" t="s">
        <v>130</v>
      </c>
      <c r="P21" s="394"/>
      <c r="Q21" s="166">
        <v>2</v>
      </c>
      <c r="R21" s="166">
        <v>170</v>
      </c>
      <c r="S21" s="163"/>
    </row>
    <row r="22" spans="1:19" ht="18.75" customHeight="1">
      <c r="A22" s="161">
        <v>16</v>
      </c>
      <c r="B22" s="371"/>
      <c r="C22" s="371"/>
      <c r="D22" s="160"/>
      <c r="E22" s="160"/>
      <c r="G22" s="161">
        <v>16</v>
      </c>
      <c r="H22" s="371"/>
      <c r="I22" s="371"/>
      <c r="J22" s="160"/>
      <c r="K22" s="160"/>
      <c r="M22" s="163"/>
      <c r="N22" s="165">
        <v>16</v>
      </c>
      <c r="O22" s="394" t="s">
        <v>132</v>
      </c>
      <c r="P22" s="394"/>
      <c r="Q22" s="166">
        <v>1</v>
      </c>
      <c r="R22" s="166">
        <v>172</v>
      </c>
      <c r="S22" s="163"/>
    </row>
    <row r="23" spans="1:19" ht="18.75" customHeight="1">
      <c r="A23" s="161">
        <v>17</v>
      </c>
      <c r="B23" s="371"/>
      <c r="C23" s="371"/>
      <c r="D23" s="160"/>
      <c r="E23" s="160"/>
      <c r="G23" s="161">
        <v>17</v>
      </c>
      <c r="H23" s="371"/>
      <c r="I23" s="371"/>
      <c r="J23" s="160"/>
      <c r="K23" s="160"/>
      <c r="M23" s="163"/>
      <c r="N23" s="165">
        <v>17</v>
      </c>
      <c r="O23" s="394" t="s">
        <v>133</v>
      </c>
      <c r="P23" s="394"/>
      <c r="Q23" s="166">
        <v>1</v>
      </c>
      <c r="R23" s="166">
        <v>180</v>
      </c>
      <c r="S23" s="163"/>
    </row>
    <row r="24" spans="1:19" ht="18.75" customHeight="1">
      <c r="A24" s="161">
        <v>18</v>
      </c>
      <c r="B24" s="371"/>
      <c r="C24" s="371"/>
      <c r="D24" s="160"/>
      <c r="E24" s="160"/>
      <c r="G24" s="161">
        <v>18</v>
      </c>
      <c r="H24" s="371"/>
      <c r="I24" s="371"/>
      <c r="J24" s="160"/>
      <c r="K24" s="160"/>
      <c r="M24" s="163"/>
      <c r="N24" s="165">
        <v>18</v>
      </c>
      <c r="O24" s="394" t="s">
        <v>134</v>
      </c>
      <c r="P24" s="394"/>
      <c r="Q24" s="166">
        <v>1</v>
      </c>
      <c r="R24" s="166">
        <v>190</v>
      </c>
      <c r="S24" s="163"/>
    </row>
    <row r="25" spans="1:19">
      <c r="M25" s="163"/>
      <c r="N25" s="163"/>
      <c r="O25" s="163"/>
      <c r="P25" s="163"/>
      <c r="Q25" s="163"/>
      <c r="R25" s="163"/>
      <c r="S25" s="163"/>
    </row>
    <row r="26" spans="1:19">
      <c r="N26" s="395" t="s">
        <v>136</v>
      </c>
      <c r="O26" s="395"/>
      <c r="P26" s="395"/>
      <c r="Q26" s="395"/>
      <c r="R26" s="395"/>
    </row>
    <row r="27" spans="1:19" ht="13.5" customHeight="1">
      <c r="A27" s="372" t="s">
        <v>137</v>
      </c>
      <c r="B27" s="372"/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N27" s="395"/>
      <c r="O27" s="395"/>
      <c r="P27" s="395"/>
      <c r="Q27" s="395"/>
      <c r="R27" s="395"/>
    </row>
    <row r="28" spans="1:19">
      <c r="A28" s="372"/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N28" s="395"/>
      <c r="O28" s="395"/>
      <c r="P28" s="395"/>
      <c r="Q28" s="395"/>
      <c r="R28" s="395"/>
    </row>
    <row r="29" spans="1:19">
      <c r="A29" s="372"/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N29" s="395"/>
      <c r="O29" s="395"/>
      <c r="P29" s="395"/>
      <c r="Q29" s="395"/>
      <c r="R29" s="395"/>
    </row>
    <row r="30" spans="1:19">
      <c r="A30" s="372"/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N30" s="395"/>
      <c r="O30" s="395"/>
      <c r="P30" s="395"/>
      <c r="Q30" s="395"/>
      <c r="R30" s="395"/>
    </row>
    <row r="31" spans="1:19">
      <c r="D31" s="369" t="s">
        <v>138</v>
      </c>
      <c r="E31" s="369"/>
      <c r="F31" s="369"/>
      <c r="G31" s="369"/>
      <c r="H31" s="369"/>
    </row>
    <row r="33" spans="6:6">
      <c r="F33" s="159" t="s">
        <v>139</v>
      </c>
    </row>
  </sheetData>
  <customSheetViews>
    <customSheetView guid="{AC3DDB26-24CA-4738-B251-BACDCBA08F9F}">
      <selection activeCell="N29" sqref="N29"/>
      <pageMargins left="0.56000000000000005" right="0.12" top="0.32" bottom="0.27" header="0.3" footer="0.3"/>
      <pageSetup paperSize="9" orientation="portrait" verticalDpi="0" r:id="rId1"/>
    </customSheetView>
  </customSheetViews>
  <mergeCells count="76">
    <mergeCell ref="A27:L30"/>
    <mergeCell ref="N26:R30"/>
    <mergeCell ref="O20:P20"/>
    <mergeCell ref="O21:P21"/>
    <mergeCell ref="O22:P22"/>
    <mergeCell ref="O23:P23"/>
    <mergeCell ref="O24:P24"/>
    <mergeCell ref="O16:P16"/>
    <mergeCell ref="O17:P17"/>
    <mergeCell ref="O19:P19"/>
    <mergeCell ref="O18:P18"/>
    <mergeCell ref="O10:P10"/>
    <mergeCell ref="O11:P11"/>
    <mergeCell ref="O12:P12"/>
    <mergeCell ref="O13:P13"/>
    <mergeCell ref="N7:O7"/>
    <mergeCell ref="P7:R7"/>
    <mergeCell ref="N8:O8"/>
    <mergeCell ref="P8:R8"/>
    <mergeCell ref="O9:P9"/>
    <mergeCell ref="O4:R4"/>
    <mergeCell ref="N5:O5"/>
    <mergeCell ref="P5:R5"/>
    <mergeCell ref="N6:O6"/>
    <mergeCell ref="P6:R6"/>
    <mergeCell ref="H4:K4"/>
    <mergeCell ref="G5:H5"/>
    <mergeCell ref="I5:K5"/>
    <mergeCell ref="G6:H6"/>
    <mergeCell ref="I6:K6"/>
    <mergeCell ref="H10:I10"/>
    <mergeCell ref="G7:H7"/>
    <mergeCell ref="I7:K7"/>
    <mergeCell ref="G8:H8"/>
    <mergeCell ref="I8:K8"/>
    <mergeCell ref="B18:C18"/>
    <mergeCell ref="B23:C23"/>
    <mergeCell ref="B15:C15"/>
    <mergeCell ref="B16:C16"/>
    <mergeCell ref="H9:I9"/>
    <mergeCell ref="H21:I21"/>
    <mergeCell ref="H22:I22"/>
    <mergeCell ref="H23:I23"/>
    <mergeCell ref="H11:I11"/>
    <mergeCell ref="H12:I12"/>
    <mergeCell ref="H15:I15"/>
    <mergeCell ref="H16:I16"/>
    <mergeCell ref="H17:I17"/>
    <mergeCell ref="H18:I18"/>
    <mergeCell ref="H19:I19"/>
    <mergeCell ref="H20:I20"/>
    <mergeCell ref="B17:C17"/>
    <mergeCell ref="B4:E4"/>
    <mergeCell ref="C5:E5"/>
    <mergeCell ref="C6:E6"/>
    <mergeCell ref="C7:E7"/>
    <mergeCell ref="C8:E8"/>
    <mergeCell ref="A7:B7"/>
    <mergeCell ref="A5:B5"/>
    <mergeCell ref="A6:B6"/>
    <mergeCell ref="A8:B8"/>
    <mergeCell ref="D31:H31"/>
    <mergeCell ref="B9:C9"/>
    <mergeCell ref="B10:C10"/>
    <mergeCell ref="B19:C19"/>
    <mergeCell ref="B20:C20"/>
    <mergeCell ref="B21:C21"/>
    <mergeCell ref="B22:C22"/>
    <mergeCell ref="B24:C24"/>
    <mergeCell ref="H24:I24"/>
    <mergeCell ref="B11:C11"/>
    <mergeCell ref="B12:C12"/>
    <mergeCell ref="B13:C13"/>
    <mergeCell ref="B14:C14"/>
    <mergeCell ref="H13:I13"/>
    <mergeCell ref="H14:I14"/>
  </mergeCells>
  <phoneticPr fontId="2"/>
  <hyperlinks>
    <hyperlink ref="D31" r:id="rId2"/>
  </hyperlinks>
  <pageMargins left="0.56000000000000005" right="0.12" top="0.32" bottom="0.27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13</vt:i4>
      </vt:variant>
    </vt:vector>
  </HeadingPairs>
  <TitlesOfParts>
    <vt:vector size="18" baseType="lpstr">
      <vt:lpstr>使い方</vt:lpstr>
      <vt:lpstr>入力</vt:lpstr>
      <vt:lpstr>スコアシート</vt:lpstr>
      <vt:lpstr>①メンバー変更用紙</vt:lpstr>
      <vt:lpstr>②プログラム用提出ベース</vt:lpstr>
      <vt:lpstr>Aチーム名</vt:lpstr>
      <vt:lpstr>Bチーム名</vt:lpstr>
      <vt:lpstr>№</vt:lpstr>
      <vt:lpstr>①メンバー変更用紙!Print_Area</vt:lpstr>
      <vt:lpstr>スコアシート!Print_Area</vt:lpstr>
      <vt:lpstr>使い方!Print_Area</vt:lpstr>
      <vt:lpstr>入力!Print_Area</vt:lpstr>
      <vt:lpstr>月</vt:lpstr>
      <vt:lpstr>時間</vt:lpstr>
      <vt:lpstr>場所</vt:lpstr>
      <vt:lpstr>大会名</vt:lpstr>
      <vt:lpstr>日</vt:lpstr>
      <vt:lpstr>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Yuzo_Kosaka</dc:creator>
  <cp:lastModifiedBy>金沢市教育委員会</cp:lastModifiedBy>
  <cp:lastPrinted>2016-06-19T09:38:31Z</cp:lastPrinted>
  <dcterms:created xsi:type="dcterms:W3CDTF">1998-12-17T17:39:44Z</dcterms:created>
  <dcterms:modified xsi:type="dcterms:W3CDTF">2016-06-19T09:38:34Z</dcterms:modified>
</cp:coreProperties>
</file>